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Users\Aaron\Google Drive\University\2020\Industrial Project 498\Exact Model Implementation\12 3\"/>
    </mc:Choice>
  </mc:AlternateContent>
  <xr:revisionPtr revIDLastSave="0" documentId="13_ncr:1_{0A36B59C-EAED-48A7-B874-8FD3CEFBD03C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1D" sheetId="3" r:id="rId1"/>
    <sheet name="Distances" sheetId="1" r:id="rId2"/>
    <sheet name="Times" sheetId="4" r:id="rId3"/>
  </sheets>
  <definedNames>
    <definedName name="AverageUnload">'1D'!$L$2:$L$15</definedName>
    <definedName name="CoordinatesX">'1D'!$G$3:$G$14</definedName>
    <definedName name="CoordinatesY">'1D'!$H$3:$H$14</definedName>
    <definedName name="Demand">'1D'!$I$2:$I$15</definedName>
    <definedName name="DistanceCost">'1D'!$C$2:$C$4</definedName>
    <definedName name="Distances">Distances!$A$1:$N$14</definedName>
    <definedName name="Locations">'1D'!$F$2:$F$15</definedName>
    <definedName name="PalletCapacity">'1D'!$E$2:$E$4</definedName>
    <definedName name="Stores">'1D'!$F$3:$F$14</definedName>
    <definedName name="TimeCost">'1D'!$D$2:$D$4</definedName>
    <definedName name="Times">Times!$A$1:$N$14</definedName>
    <definedName name="Vehicles">'1D'!$A$2:$A$4</definedName>
    <definedName name="VehicleTypes">'1D'!$B$2:$B$4</definedName>
    <definedName name="WindowEnd">'1D'!$K$2:$K$15</definedName>
    <definedName name="WindowStart">'1D'!$J$2:$J$15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2" i="4" l="1"/>
  <c r="P2" i="4"/>
  <c r="Q2" i="4"/>
  <c r="O3" i="4"/>
  <c r="P3" i="4"/>
  <c r="Q3" i="4"/>
  <c r="O4" i="4"/>
  <c r="P4" i="4"/>
  <c r="Q4" i="4"/>
  <c r="O5" i="4"/>
  <c r="P5" i="4"/>
  <c r="Q5" i="4"/>
  <c r="O6" i="4"/>
  <c r="P6" i="4"/>
  <c r="Q6" i="4"/>
  <c r="O7" i="4"/>
  <c r="P7" i="4"/>
  <c r="Q7" i="4"/>
  <c r="O8" i="4"/>
  <c r="P8" i="4"/>
  <c r="Q8" i="4"/>
  <c r="O9" i="4"/>
  <c r="P9" i="4"/>
  <c r="Q9" i="4"/>
  <c r="O10" i="4"/>
  <c r="P10" i="4"/>
  <c r="Q10" i="4"/>
  <c r="O11" i="4"/>
  <c r="P11" i="4"/>
  <c r="Q11" i="4"/>
  <c r="O12" i="4"/>
  <c r="P12" i="4"/>
  <c r="Q12" i="4"/>
  <c r="O13" i="4"/>
  <c r="P13" i="4"/>
  <c r="Q13" i="4"/>
  <c r="A14" i="4"/>
  <c r="N14" i="4"/>
  <c r="O14" i="4"/>
  <c r="P14" i="4"/>
  <c r="Q14" i="4"/>
  <c r="A15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A16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A17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O1" i="4"/>
  <c r="P1" i="4"/>
  <c r="Q1" i="4"/>
  <c r="N1" i="4"/>
  <c r="L3" i="3" l="1" a="1"/>
  <c r="L3" i="3" s="1"/>
  <c r="B4" i="3" l="1"/>
  <c r="N14" i="1" l="1"/>
  <c r="N1" i="1"/>
  <c r="A14" i="1"/>
  <c r="B3" i="3" l="1"/>
  <c r="B2" i="3"/>
  <c r="T2" i="3" a="1"/>
  <c r="T2" i="3" s="1"/>
  <c r="S2" i="3" a="1"/>
  <c r="S2" i="3" l="1"/>
  <c r="C2" i="3" a="1"/>
  <c r="C4" i="3" l="1" a="1"/>
  <c r="C4" i="3" s="1"/>
  <c r="C2" i="3"/>
  <c r="C3" i="3" a="1"/>
  <c r="C3" i="3" s="1"/>
  <c r="P5" i="3" l="1"/>
  <c r="A1" i="1"/>
  <c r="A1" i="4" s="1"/>
  <c r="J14" i="3" l="1"/>
  <c r="K14" i="3" s="1"/>
  <c r="J10" i="3"/>
  <c r="K10" i="3" s="1"/>
  <c r="J13" i="3"/>
  <c r="K13" i="3" s="1"/>
  <c r="J11" i="3"/>
  <c r="K11" i="3" s="1"/>
  <c r="J7" i="3"/>
  <c r="K7" i="3" s="1"/>
  <c r="J9" i="3"/>
  <c r="K9" i="3" s="1"/>
  <c r="J8" i="3"/>
  <c r="K8" i="3" s="1"/>
  <c r="J12" i="3"/>
  <c r="K12" i="3" s="1"/>
  <c r="J3" i="3"/>
  <c r="K3" i="3" s="1"/>
  <c r="J6" i="3"/>
  <c r="K6" i="3" s="1"/>
  <c r="J4" i="3"/>
  <c r="K4" i="3" s="1"/>
  <c r="J5" i="3"/>
  <c r="K5" i="3" s="1"/>
  <c r="P7" i="3"/>
  <c r="P6" i="3"/>
  <c r="P14" i="3"/>
  <c r="I3" i="3" s="1" a="1"/>
  <c r="I3" i="3" s="1"/>
  <c r="G3" i="3" a="1"/>
  <c r="M1" i="1" l="1"/>
  <c r="M1" i="4" s="1"/>
  <c r="M3" i="1"/>
  <c r="M3" i="4" s="1"/>
  <c r="M7" i="1"/>
  <c r="M7" i="4" s="1"/>
  <c r="M11" i="1"/>
  <c r="M11" i="4" s="1"/>
  <c r="N3" i="1"/>
  <c r="N3" i="4" s="1"/>
  <c r="N7" i="1"/>
  <c r="N7" i="4" s="1"/>
  <c r="N11" i="1"/>
  <c r="N11" i="4" s="1"/>
  <c r="M4" i="1"/>
  <c r="M4" i="4" s="1"/>
  <c r="M8" i="1"/>
  <c r="M8" i="4" s="1"/>
  <c r="M12" i="1"/>
  <c r="M12" i="4" s="1"/>
  <c r="N4" i="1"/>
  <c r="N4" i="4" s="1"/>
  <c r="N8" i="1"/>
  <c r="N8" i="4" s="1"/>
  <c r="N12" i="1"/>
  <c r="N12" i="4" s="1"/>
  <c r="M10" i="1"/>
  <c r="M10" i="4" s="1"/>
  <c r="M5" i="1"/>
  <c r="M5" i="4" s="1"/>
  <c r="M9" i="1"/>
  <c r="M9" i="4" s="1"/>
  <c r="M13" i="1"/>
  <c r="M13" i="4" s="1"/>
  <c r="N5" i="1"/>
  <c r="N5" i="4" s="1"/>
  <c r="N9" i="1"/>
  <c r="N9" i="4" s="1"/>
  <c r="N13" i="1"/>
  <c r="N13" i="4" s="1"/>
  <c r="M6" i="1"/>
  <c r="M6" i="4" s="1"/>
  <c r="M14" i="1"/>
  <c r="M14" i="4" s="1"/>
  <c r="N6" i="1"/>
  <c r="N6" i="4" s="1"/>
  <c r="N10" i="1"/>
  <c r="N10" i="4" s="1"/>
  <c r="I4" i="1"/>
  <c r="I4" i="4" s="1"/>
  <c r="F3" i="1"/>
  <c r="F3" i="4" s="1"/>
  <c r="J4" i="1"/>
  <c r="J4" i="4" s="1"/>
  <c r="F5" i="1"/>
  <c r="F5" i="4" s="1"/>
  <c r="J6" i="1"/>
  <c r="J6" i="4" s="1"/>
  <c r="F7" i="1"/>
  <c r="F7" i="4" s="1"/>
  <c r="J8" i="1"/>
  <c r="J8" i="4" s="1"/>
  <c r="F9" i="1"/>
  <c r="F9" i="4" s="1"/>
  <c r="J10" i="1"/>
  <c r="J10" i="4" s="1"/>
  <c r="F11" i="1"/>
  <c r="F11" i="4" s="1"/>
  <c r="J12" i="1"/>
  <c r="J12" i="4" s="1"/>
  <c r="F13" i="1"/>
  <c r="F13" i="4" s="1"/>
  <c r="J14" i="1"/>
  <c r="J14" i="4" s="1"/>
  <c r="G9" i="1"/>
  <c r="G9" i="4" s="1"/>
  <c r="K10" i="1"/>
  <c r="K10" i="4" s="1"/>
  <c r="C12" i="1"/>
  <c r="C12" i="4" s="1"/>
  <c r="G13" i="1"/>
  <c r="G13" i="4" s="1"/>
  <c r="C14" i="1"/>
  <c r="C14" i="4" s="1"/>
  <c r="K14" i="1"/>
  <c r="K14" i="4" s="1"/>
  <c r="A3" i="1"/>
  <c r="A3" i="4" s="1"/>
  <c r="A7" i="1"/>
  <c r="A7" i="4" s="1"/>
  <c r="E8" i="1"/>
  <c r="E8" i="4" s="1"/>
  <c r="E10" i="1"/>
  <c r="E10" i="4" s="1"/>
  <c r="E12" i="1"/>
  <c r="E12" i="4" s="1"/>
  <c r="I13" i="1"/>
  <c r="I13" i="4" s="1"/>
  <c r="J5" i="1"/>
  <c r="J5" i="4" s="1"/>
  <c r="F14" i="1"/>
  <c r="F14" i="4" s="1"/>
  <c r="A4" i="1"/>
  <c r="A4" i="4" s="1"/>
  <c r="E7" i="1"/>
  <c r="E7" i="4" s="1"/>
  <c r="E9" i="1"/>
  <c r="E9" i="4" s="1"/>
  <c r="I12" i="1"/>
  <c r="I12" i="4" s="1"/>
  <c r="G3" i="1"/>
  <c r="G3" i="4" s="1"/>
  <c r="C4" i="1"/>
  <c r="C4" i="4" s="1"/>
  <c r="K4" i="1"/>
  <c r="K4" i="4" s="1"/>
  <c r="G5" i="1"/>
  <c r="G5" i="4" s="1"/>
  <c r="C6" i="1"/>
  <c r="C6" i="4" s="1"/>
  <c r="K6" i="1"/>
  <c r="K6" i="4" s="1"/>
  <c r="G7" i="1"/>
  <c r="G7" i="4" s="1"/>
  <c r="C8" i="1"/>
  <c r="C8" i="4" s="1"/>
  <c r="K8" i="1"/>
  <c r="K8" i="4" s="1"/>
  <c r="C10" i="1"/>
  <c r="C10" i="4" s="1"/>
  <c r="G11" i="1"/>
  <c r="G11" i="4" s="1"/>
  <c r="K12" i="1"/>
  <c r="K12" i="4" s="1"/>
  <c r="I3" i="1"/>
  <c r="I3" i="4" s="1"/>
  <c r="E6" i="1"/>
  <c r="E6" i="4" s="1"/>
  <c r="I9" i="1"/>
  <c r="I9" i="4" s="1"/>
  <c r="I11" i="1"/>
  <c r="I11" i="4" s="1"/>
  <c r="E14" i="1"/>
  <c r="E14" i="4" s="1"/>
  <c r="J3" i="1"/>
  <c r="J3" i="4" s="1"/>
  <c r="F8" i="1"/>
  <c r="F8" i="4" s="1"/>
  <c r="J11" i="1"/>
  <c r="J11" i="4" s="1"/>
  <c r="E3" i="1"/>
  <c r="E3" i="4" s="1"/>
  <c r="I6" i="1"/>
  <c r="I6" i="4" s="1"/>
  <c r="A12" i="1"/>
  <c r="A12" i="4" s="1"/>
  <c r="H3" i="1"/>
  <c r="H3" i="4" s="1"/>
  <c r="D4" i="1"/>
  <c r="D4" i="4" s="1"/>
  <c r="L4" i="1"/>
  <c r="L4" i="4" s="1"/>
  <c r="H5" i="1"/>
  <c r="H5" i="4" s="1"/>
  <c r="D6" i="1"/>
  <c r="D6" i="4" s="1"/>
  <c r="L6" i="1"/>
  <c r="L6" i="4" s="1"/>
  <c r="H7" i="1"/>
  <c r="H7" i="4" s="1"/>
  <c r="D8" i="1"/>
  <c r="D8" i="4" s="1"/>
  <c r="L8" i="1"/>
  <c r="L8" i="4" s="1"/>
  <c r="H9" i="1"/>
  <c r="H9" i="4" s="1"/>
  <c r="D10" i="1"/>
  <c r="D10" i="4" s="1"/>
  <c r="L10" i="1"/>
  <c r="L10" i="4" s="1"/>
  <c r="H11" i="1"/>
  <c r="H11" i="4" s="1"/>
  <c r="D12" i="1"/>
  <c r="D12" i="4" s="1"/>
  <c r="L12" i="1"/>
  <c r="L12" i="4" s="1"/>
  <c r="H13" i="1"/>
  <c r="H13" i="4" s="1"/>
  <c r="D14" i="1"/>
  <c r="D14" i="4" s="1"/>
  <c r="L14" i="1"/>
  <c r="L14" i="4" s="1"/>
  <c r="E4" i="1"/>
  <c r="E4" i="4" s="1"/>
  <c r="A5" i="1"/>
  <c r="A5" i="4" s="1"/>
  <c r="I5" i="1"/>
  <c r="I5" i="4" s="1"/>
  <c r="I7" i="1"/>
  <c r="I7" i="4" s="1"/>
  <c r="A9" i="1"/>
  <c r="A9" i="4" s="1"/>
  <c r="A11" i="1"/>
  <c r="A11" i="4" s="1"/>
  <c r="A13" i="1"/>
  <c r="A13" i="4" s="1"/>
  <c r="F4" i="1"/>
  <c r="F4" i="4" s="1"/>
  <c r="F6" i="1"/>
  <c r="F6" i="4" s="1"/>
  <c r="J7" i="1"/>
  <c r="J7" i="4" s="1"/>
  <c r="J9" i="1"/>
  <c r="J9" i="4" s="1"/>
  <c r="F10" i="1"/>
  <c r="F10" i="4" s="1"/>
  <c r="F12" i="1"/>
  <c r="F12" i="4" s="1"/>
  <c r="J13" i="1"/>
  <c r="J13" i="4" s="1"/>
  <c r="L13" i="1"/>
  <c r="L13" i="4" s="1"/>
  <c r="H14" i="1"/>
  <c r="H14" i="4" s="1"/>
  <c r="E5" i="1"/>
  <c r="E5" i="4" s="1"/>
  <c r="A8" i="1"/>
  <c r="A8" i="4" s="1"/>
  <c r="I10" i="1"/>
  <c r="I10" i="4" s="1"/>
  <c r="A10" i="1"/>
  <c r="A10" i="4" s="1"/>
  <c r="C3" i="1"/>
  <c r="C3" i="4" s="1"/>
  <c r="K3" i="1"/>
  <c r="K3" i="4" s="1"/>
  <c r="G4" i="1"/>
  <c r="G4" i="4" s="1"/>
  <c r="C5" i="1"/>
  <c r="C5" i="4" s="1"/>
  <c r="K5" i="1"/>
  <c r="K5" i="4" s="1"/>
  <c r="G6" i="1"/>
  <c r="G6" i="4" s="1"/>
  <c r="C7" i="1"/>
  <c r="C7" i="4" s="1"/>
  <c r="K7" i="1"/>
  <c r="K7" i="4" s="1"/>
  <c r="G8" i="1"/>
  <c r="G8" i="4" s="1"/>
  <c r="C9" i="1"/>
  <c r="C9" i="4" s="1"/>
  <c r="K9" i="1"/>
  <c r="K9" i="4" s="1"/>
  <c r="G10" i="1"/>
  <c r="G10" i="4" s="1"/>
  <c r="C11" i="1"/>
  <c r="C11" i="4" s="1"/>
  <c r="K11" i="1"/>
  <c r="K11" i="4" s="1"/>
  <c r="G12" i="1"/>
  <c r="G12" i="4" s="1"/>
  <c r="C13" i="1"/>
  <c r="C13" i="4" s="1"/>
  <c r="K13" i="1"/>
  <c r="K13" i="4" s="1"/>
  <c r="G14" i="1"/>
  <c r="G14" i="4" s="1"/>
  <c r="D3" i="1"/>
  <c r="D3" i="4" s="1"/>
  <c r="L3" i="1"/>
  <c r="L3" i="4" s="1"/>
  <c r="H4" i="1"/>
  <c r="H4" i="4" s="1"/>
  <c r="D5" i="1"/>
  <c r="D5" i="4" s="1"/>
  <c r="L5" i="1"/>
  <c r="L5" i="4" s="1"/>
  <c r="H6" i="1"/>
  <c r="H6" i="4" s="1"/>
  <c r="D7" i="1"/>
  <c r="D7" i="4" s="1"/>
  <c r="L7" i="1"/>
  <c r="L7" i="4" s="1"/>
  <c r="H8" i="1"/>
  <c r="H8" i="4" s="1"/>
  <c r="D9" i="1"/>
  <c r="D9" i="4" s="1"/>
  <c r="L9" i="1"/>
  <c r="L9" i="4" s="1"/>
  <c r="H10" i="1"/>
  <c r="H10" i="4" s="1"/>
  <c r="D11" i="1"/>
  <c r="D11" i="4" s="1"/>
  <c r="L11" i="1"/>
  <c r="L11" i="4" s="1"/>
  <c r="H12" i="1"/>
  <c r="H12" i="4" s="1"/>
  <c r="D13" i="1"/>
  <c r="D13" i="4" s="1"/>
  <c r="A6" i="1"/>
  <c r="A6" i="4" s="1"/>
  <c r="I8" i="1"/>
  <c r="I8" i="4" s="1"/>
  <c r="E11" i="1"/>
  <c r="E11" i="4" s="1"/>
  <c r="E13" i="1"/>
  <c r="E13" i="4" s="1"/>
  <c r="I14" i="1"/>
  <c r="I14" i="4" s="1"/>
  <c r="E1" i="1"/>
  <c r="E1" i="4" s="1"/>
  <c r="F1" i="1"/>
  <c r="F1" i="4" s="1"/>
  <c r="L1" i="1"/>
  <c r="L1" i="4" s="1"/>
  <c r="J1" i="1"/>
  <c r="J1" i="4" s="1"/>
  <c r="K1" i="1"/>
  <c r="K1" i="4" s="1"/>
  <c r="I1" i="1"/>
  <c r="I1" i="4" s="1"/>
  <c r="G1" i="1"/>
  <c r="G1" i="4" s="1"/>
  <c r="H1" i="1"/>
  <c r="H1" i="4" s="1"/>
  <c r="P15" i="3"/>
  <c r="P16" i="3" s="1"/>
  <c r="G3" i="3"/>
  <c r="M2" i="1" s="1"/>
  <c r="M2" i="4" s="1"/>
  <c r="D1" i="1"/>
  <c r="D1" i="4" s="1"/>
  <c r="C1" i="1"/>
  <c r="C1" i="4" s="1"/>
  <c r="I2" i="1" l="1"/>
  <c r="I2" i="4" s="1"/>
  <c r="N2" i="1"/>
  <c r="N2" i="4" s="1"/>
  <c r="F2" i="1"/>
  <c r="F2" i="4" s="1"/>
  <c r="E2" i="1"/>
  <c r="E2" i="4" s="1"/>
  <c r="H2" i="1"/>
  <c r="H2" i="4" s="1"/>
  <c r="B2" i="1"/>
  <c r="B2" i="4" s="1"/>
  <c r="B4" i="1"/>
  <c r="B4" i="4" s="1"/>
  <c r="B6" i="1"/>
  <c r="B6" i="4" s="1"/>
  <c r="B8" i="1"/>
  <c r="B8" i="4" s="1"/>
  <c r="B10" i="1"/>
  <c r="B10" i="4" s="1"/>
  <c r="B12" i="1"/>
  <c r="B12" i="4" s="1"/>
  <c r="B14" i="1"/>
  <c r="B14" i="4" s="1"/>
  <c r="B3" i="1"/>
  <c r="B3" i="4" s="1"/>
  <c r="B7" i="1"/>
  <c r="B7" i="4" s="1"/>
  <c r="B9" i="1"/>
  <c r="B9" i="4" s="1"/>
  <c r="B11" i="1"/>
  <c r="B11" i="4" s="1"/>
  <c r="B13" i="1"/>
  <c r="B13" i="4" s="1"/>
  <c r="B5" i="1"/>
  <c r="B5" i="4" s="1"/>
  <c r="A2" i="1"/>
  <c r="A2" i="4" s="1"/>
  <c r="G2" i="1"/>
  <c r="G2" i="4" s="1"/>
  <c r="L2" i="1"/>
  <c r="L2" i="4" s="1"/>
  <c r="D2" i="1"/>
  <c r="D2" i="4" s="1"/>
  <c r="K2" i="1"/>
  <c r="K2" i="4" s="1"/>
  <c r="J2" i="1"/>
  <c r="J2" i="4" s="1"/>
  <c r="C2" i="1"/>
  <c r="C2" i="4" s="1"/>
  <c r="B1" i="1"/>
  <c r="B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<sst xmlns="http://schemas.openxmlformats.org/spreadsheetml/2006/main" count="38" uniqueCount="35">
  <si>
    <t>Pallets</t>
  </si>
  <si>
    <t>Demand</t>
  </si>
  <si>
    <t>WindowStart</t>
  </si>
  <si>
    <t>WindowEnd</t>
  </si>
  <si>
    <t>Distance Cost</t>
  </si>
  <si>
    <t>Time Cost</t>
  </si>
  <si>
    <t>Location</t>
  </si>
  <si>
    <t>SP1</t>
  </si>
  <si>
    <t>SP2</t>
  </si>
  <si>
    <t>Depot</t>
  </si>
  <si>
    <t>Average Unload</t>
  </si>
  <si>
    <t>DepotReturn</t>
  </si>
  <si>
    <t>X</t>
  </si>
  <si>
    <t>Y</t>
  </si>
  <si>
    <t>Max X &amp; Y</t>
  </si>
  <si>
    <t>Min X &amp; Y</t>
  </si>
  <si>
    <t>Num stores</t>
  </si>
  <si>
    <t>Configuration</t>
  </si>
  <si>
    <t>Max Demand</t>
  </si>
  <si>
    <t>Distance Cost Min</t>
  </si>
  <si>
    <t>Distance Cost Max</t>
  </si>
  <si>
    <t>Time Cost Max</t>
  </si>
  <si>
    <t>Time Cost Min</t>
  </si>
  <si>
    <t>Chance of having window</t>
  </si>
  <si>
    <t>Unload Min</t>
  </si>
  <si>
    <t>Unload Max</t>
  </si>
  <si>
    <t>Total Demand</t>
  </si>
  <si>
    <t>Type</t>
  </si>
  <si>
    <t>Vehicle Types</t>
  </si>
  <si>
    <t>Rigid</t>
  </si>
  <si>
    <t>8 metre</t>
  </si>
  <si>
    <t>11 metre</t>
  </si>
  <si>
    <t>Number of vehicle types</t>
  </si>
  <si>
    <t>Vehicle</t>
  </si>
  <si>
    <t>SP3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</si>
</sst>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1" fillId="0" borderId="1" xfId="0" applyFont="1" applyBorder="1"/>
    <xf numFmtId="9" fontId="0" fillId="0" borderId="0" xfId="1" applyFont="1"/>
    <xf numFmtId="0" fontId="0" fillId="0" borderId="0" xfId="0" applyAlignment="1">
      <alignment horizontal="center" wrapText="1"/>
    </xf>
    <xf numFmtId="0" fontId="1" fillId="0" borderId="0" xfId="0" applyFont="1" applyBorder="1"/>
    <xf numFmtId="0" fontId="0" fillId="0" borderId="0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 of Locations on Cartesian Plane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'1D'!$H$1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'1D'!$G$2:$G$17</c:f>
              <c:numCache>
                <c:formatCode>General</c:formatCode>
                <c:ptCount val="16"/>
                <c:pt idx="0">
                  <c:v>0</c:v>
                </c:pt>
                <c:pt idx="1">
                  <c:v>6.3692648773077281</c:v>
                </c:pt>
                <c:pt idx="2">
                  <c:v>-42.124768164965289</c:v>
                </c:pt>
                <c:pt idx="3">
                  <c:v>39.66943567681615</c:v>
                </c:pt>
                <c:pt idx="4">
                  <c:v>71.251979156636224</c:v>
                </c:pt>
                <c:pt idx="5">
                  <c:v>-56.142889223825691</c:v>
                </c:pt>
                <c:pt idx="6">
                  <c:v>58.298406274473066</c:v>
                </c:pt>
                <c:pt idx="7">
                  <c:v>-34.645480459327175</c:v>
                </c:pt>
                <c:pt idx="8">
                  <c:v>-24.42864278558109</c:v>
                </c:pt>
                <c:pt idx="9">
                  <c:v>19.113341851797983</c:v>
                </c:pt>
                <c:pt idx="10">
                  <c:v>-87.87552476900602</c:v>
                </c:pt>
                <c:pt idx="11">
                  <c:v>21.151048954776542</c:v>
                </c:pt>
                <c:pt idx="12">
                  <c:v>-90.791729618859648</c:v>
                </c:pt>
                <c:pt idx="13">
                  <c:v>0</c:v>
                </c:pt>
              </c:numCache>
            </c:numRef>
          </c:xVal>
          <c:yVal>
            <c:numRef>
              <c:f>'1D'!$H$2:$H$17</c:f>
              <c:numCache>
                <c:formatCode>General</c:formatCode>
                <c:ptCount val="16"/>
                <c:pt idx="0">
                  <c:v>0</c:v>
                </c:pt>
                <c:pt idx="1">
                  <c:v>62.124646847679372</c:v>
                </c:pt>
                <c:pt idx="2">
                  <c:v>-91.116177049025723</c:v>
                </c:pt>
                <c:pt idx="3">
                  <c:v>44.802437324990123</c:v>
                </c:pt>
                <c:pt idx="4">
                  <c:v>-86.551567929601646</c:v>
                </c:pt>
                <c:pt idx="5">
                  <c:v>-5.0477795188878503</c:v>
                </c:pt>
                <c:pt idx="6">
                  <c:v>36.245133884398584</c:v>
                </c:pt>
                <c:pt idx="7">
                  <c:v>-89.322491283549226</c:v>
                </c:pt>
                <c:pt idx="8">
                  <c:v>-36.452050749330411</c:v>
                </c:pt>
                <c:pt idx="9">
                  <c:v>-2.1030262007637361</c:v>
                </c:pt>
                <c:pt idx="10">
                  <c:v>-96.457259242617297</c:v>
                </c:pt>
                <c:pt idx="11">
                  <c:v>14.508360887226686</c:v>
                </c:pt>
                <c:pt idx="12">
                  <c:v>73.230788461637871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0B-48B0-AD98-AFCF432CC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125392"/>
        <c:axId val="506128344"/>
      </c:scatterChart>
      <c:valAx>
        <c:axId val="50612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8344"/>
        <c:crosses val="autoZero"/>
        <c:crossBetween val="midCat"/>
      </c:valAx>
      <c:valAx>
        <c:axId val="506128344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21</xdr:row>
      <xdr:rowOff>133350</xdr:rowOff>
    </xdr:from>
    <xdr:to>
      <xdr:col>10</xdr:col>
      <xdr:colOff>752475</xdr:colOff>
      <xdr:row>41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C9A7E3-AB21-41AC-B3D0-9BC478F1A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31BF-DC27-476E-9B0E-017EF69F601A}">
  <sheetPr>
    <tabColor theme="8"/>
  </sheetPr>
  <dimension ref="A1:U16"/>
  <sheetViews>
    <sheetView workbookViewId="0">
      <selection activeCell="L3" sqref="L3"/>
    </sheetView>
  </sheetViews>
  <sheetFormatPr defaultRowHeight="15" x14ac:dyDescent="0.25"/>
  <cols>
    <col min="1" max="1" width="7.7109375" bestFit="1" customWidth="1"/>
    <col min="2" max="2" width="8.85546875" bestFit="1" customWidth="1"/>
    <col min="3" max="3" width="12.85546875" bestFit="1" customWidth="1"/>
    <col min="4" max="4" width="9.7109375" style="8" bestFit="1" customWidth="1"/>
    <col min="5" max="5" width="7" style="2" bestFit="1" customWidth="1"/>
    <col min="6" max="6" width="12.85546875" bestFit="1" customWidth="1"/>
    <col min="7" max="8" width="12.85546875" customWidth="1"/>
    <col min="9" max="9" width="8.42578125" bestFit="1" customWidth="1"/>
    <col min="10" max="10" width="12.5703125" bestFit="1" customWidth="1"/>
    <col min="11" max="11" width="11.7109375" bestFit="1" customWidth="1"/>
    <col min="12" max="12" width="8.28515625" customWidth="1"/>
    <col min="15" max="15" width="24" bestFit="1" customWidth="1"/>
    <col min="18" max="18" width="14.42578125" bestFit="1" customWidth="1"/>
    <col min="19" max="19" width="12.5703125" bestFit="1" customWidth="1"/>
    <col min="20" max="20" width="9.42578125" customWidth="1"/>
    <col min="21" max="21" width="8.42578125" bestFit="1" customWidth="1"/>
    <col min="22" max="22" width="5.42578125" customWidth="1"/>
    <col min="23" max="23" width="5.5703125" customWidth="1"/>
    <col min="24" max="24" width="8.42578125" bestFit="1" customWidth="1"/>
    <col min="25" max="25" width="12.5703125" bestFit="1" customWidth="1"/>
    <col min="26" max="26" width="12" bestFit="1" customWidth="1"/>
  </cols>
  <sheetData>
    <row r="1" spans="1:21" x14ac:dyDescent="0.25">
      <c r="A1" s="3" t="s">
        <v>33</v>
      </c>
      <c r="B1" s="1" t="s">
        <v>27</v>
      </c>
      <c r="C1" s="1" t="s">
        <v>4</v>
      </c>
      <c r="D1" s="7" t="s">
        <v>5</v>
      </c>
      <c r="E1" s="4" t="s">
        <v>0</v>
      </c>
      <c r="F1" s="3" t="s">
        <v>6</v>
      </c>
      <c r="G1" s="1" t="s">
        <v>12</v>
      </c>
      <c r="H1" s="1" t="s">
        <v>13</v>
      </c>
      <c r="I1" s="1" t="s">
        <v>1</v>
      </c>
      <c r="J1" s="1" t="s">
        <v>2</v>
      </c>
      <c r="K1" s="1" t="s">
        <v>3</v>
      </c>
      <c r="L1" s="1" t="s">
        <v>10</v>
      </c>
      <c r="O1" s="3" t="s">
        <v>17</v>
      </c>
      <c r="R1" s="3" t="s">
        <v>28</v>
      </c>
      <c r="S1" s="1" t="s">
        <v>4</v>
      </c>
      <c r="T1" s="7" t="s">
        <v>5</v>
      </c>
      <c r="U1" s="4" t="s">
        <v>0</v>
      </c>
    </row>
    <row r="2" spans="1:21" ht="15" customHeight="1" x14ac:dyDescent="0.25">
      <c r="A2" t="s">
        <v>7</v>
      </c>
      <c r="B2" t="str">
        <f ca="1">OFFSET($R$1,RANDBETWEEN(1,$P$8),0)</f>
        <v>11 metre</v>
      </c>
      <c r="C2" cm="1">
        <f t="array" aca="1" ref="C2:E2" ca="1">_xlfn.XLOOKUP(B2,OFFSET($R$2,0,0,$P$8,1),OFFSET($S$2,0,0,$P$8,3))</f>
        <v>1.1762905920097158</v>
      </c>
      <c r="D2" s="8">
        <f ca="1"/>
        <v>13.146694141407254</v>
      </c>
      <c r="E2" s="2">
        <f ca="1"/>
        <v>30</v>
      </c>
      <c r="F2" t="s">
        <v>9</v>
      </c>
      <c r="G2">
        <v>0</v>
      </c>
      <c r="H2">
        <v>0</v>
      </c>
      <c r="I2">
        <v>0</v>
      </c>
      <c r="J2">
        <v>0</v>
      </c>
      <c r="K2">
        <v>24</v>
      </c>
      <c r="L2">
        <v>0</v>
      </c>
      <c r="O2" s="1" t="s">
        <v>16</v>
      </c>
      <c r="P2">
        <v>12</v>
      </c>
      <c r="R2" t="s">
        <v>29</v>
      </c>
      <c r="S2" cm="1">
        <f t="array" aca="1" ref="S2:S4" ca="1">_xlfn.RANDARRAY(P8,1,P10,P9,FALSE)</f>
        <v>0.8784480500015599</v>
      </c>
      <c r="T2" cm="1">
        <f t="array" aca="1" ref="T2:T4" ca="1">_xlfn.RANDARRAY(P8,1,P12,P11,FALSE)</f>
        <v>12.744578434295063</v>
      </c>
      <c r="U2">
        <v>16</v>
      </c>
    </row>
    <row r="3" spans="1:21" x14ac:dyDescent="0.25">
      <c r="A3" t="s">
        <v>8</v>
      </c>
      <c r="B3" t="str">
        <f ca="1">OFFSET($R$1,RANDBETWEEN(1,$P$8),0)</f>
        <v>Rigid</v>
      </c>
      <c r="C3" cm="1">
        <f t="array" aca="1" ref="C3:E3" ca="1">_xlfn.XLOOKUP(B3,OFFSET($R$2,0,0,$P$8,1),OFFSET($S$2,0,0,$P$8,3))</f>
        <v>0.8784480500015599</v>
      </c>
      <c r="D3" s="8">
        <f ca="1"/>
        <v>12.744578434295063</v>
      </c>
      <c r="E3" s="2">
        <f ca="1"/>
        <v>16</v>
      </c>
      <c r="F3">
        <v>1</v>
      </c>
      <c r="G3" cm="1">
        <f t="array" aca="1" ref="G3:H14" ca="1">_xlfn.RANDARRAY(P2,2,P4,P3,FALSE)</f>
        <v>6.3692648773077281</v>
      </c>
      <c r="H3">
        <f ca="1"/>
        <v>62.124646847679372</v>
      </c>
      <c r="I3" cm="1">
        <f t="array" aca="1" ref="I3:I14" ca="1">_xlfn.RANDARRAY(P2,1,1,ROUNDUP((P14/P2),0),TRUE)</f>
        <v>2</v>
      </c>
      <c r="J3">
        <f ca="1">IF(RAND()&lt;$P$5,RANDBETWEEN(5,23), 0)</f>
        <v>0</v>
      </c>
      <c r="K3">
        <f ca="1">IF(J3=0,24,J3+1)</f>
        <v>24</v>
      </c>
      <c r="L3" cm="1">
        <f t="array" aca="1" ref="L3:L14" ca="1">_xlfn.RANDARRAY(P2,1,P7,P6,FALSE)</f>
        <v>8.3449728454035782E-2</v>
      </c>
      <c r="O3" s="1" t="s">
        <v>14</v>
      </c>
      <c r="P3">
        <v>100</v>
      </c>
      <c r="R3" t="s">
        <v>30</v>
      </c>
      <c r="S3">
        <f ca="1"/>
        <v>0.74561616450245838</v>
      </c>
      <c r="T3">
        <f ca="1"/>
        <v>13.70956953355129</v>
      </c>
      <c r="U3">
        <v>22</v>
      </c>
    </row>
    <row r="4" spans="1:21" x14ac:dyDescent="0.25">
      <c r="A4" t="s">
        <v>34</v>
      </c>
      <c r="B4" t="str">
        <f ca="1">OFFSET($R$1,RANDBETWEEN(1,$P$8),0)</f>
        <v>Rigid</v>
      </c>
      <c r="C4" cm="1">
        <f t="array" aca="1" ref="C4:E4" ca="1">_xlfn.XLOOKUP(B4,OFFSET($R$2,0,0,$P$8,1),OFFSET($S$2,0,0,$P$8,3))</f>
        <v>0.8784480500015599</v>
      </c>
      <c r="D4" s="8">
        <f ca="1"/>
        <v>12.744578434295063</v>
      </c>
      <c r="E4" s="2">
        <f ca="1"/>
        <v>16</v>
      </c>
      <c r="F4">
        <v>2</v>
      </c>
      <c r="G4">
        <f ca="1"/>
        <v>-42.124768164965289</v>
      </c>
      <c r="H4">
        <f ca="1"/>
        <v>-91.116177049025723</v>
      </c>
      <c r="I4">
        <f ca="1"/>
        <v>5</v>
      </c>
      <c r="J4">
        <f t="shared" ref="J4:J13" ca="1" si="0">IF(RAND()&lt;$P$5,RANDBETWEEN(5,23), 0)</f>
        <v>0</v>
      </c>
      <c r="K4">
        <f t="shared" ref="K4:K6" ca="1" si="1">IF(J4=0,24,J4+1)</f>
        <v>24</v>
      </c>
      <c r="L4">
        <f ca="1"/>
        <v>6.1176973653140287E-2</v>
      </c>
      <c r="O4" s="1" t="s">
        <v>15</v>
      </c>
      <c r="P4">
        <v>-100</v>
      </c>
      <c r="R4" t="s">
        <v>31</v>
      </c>
      <c r="S4">
        <f ca="1"/>
        <v>1.1762905920097158</v>
      </c>
      <c r="T4">
        <f ca="1"/>
        <v>13.146694141407254</v>
      </c>
      <c r="U4">
        <v>30</v>
      </c>
    </row>
    <row r="5" spans="1:21" x14ac:dyDescent="0.25">
      <c r="F5">
        <v>3</v>
      </c>
      <c r="G5">
        <f ca="1"/>
        <v>39.66943567681615</v>
      </c>
      <c r="H5">
        <f ca="1"/>
        <v>44.802437324990123</v>
      </c>
      <c r="I5">
        <f ca="1"/>
        <v>5</v>
      </c>
      <c r="J5">
        <f t="shared" ca="1" si="0"/>
        <v>0</v>
      </c>
      <c r="K5">
        <f t="shared" ca="1" si="1"/>
        <v>24</v>
      </c>
      <c r="L5">
        <f ca="1"/>
        <v>0.1458423439884988</v>
      </c>
      <c r="O5" s="1" t="s">
        <v>23</v>
      </c>
      <c r="P5" s="5">
        <f ca="1">COUNT(E:E)/P2/2</f>
        <v>0.125</v>
      </c>
      <c r="R5" s="6"/>
    </row>
    <row r="6" spans="1:21" x14ac:dyDescent="0.25">
      <c r="F6">
        <v>4</v>
      </c>
      <c r="G6">
        <f ca="1"/>
        <v>71.251979156636224</v>
      </c>
      <c r="H6">
        <f ca="1"/>
        <v>-86.551567929601646</v>
      </c>
      <c r="I6">
        <f ca="1"/>
        <v>5</v>
      </c>
      <c r="J6">
        <f t="shared" ca="1" si="0"/>
        <v>0</v>
      </c>
      <c r="K6">
        <f t="shared" ca="1" si="1"/>
        <v>24</v>
      </c>
      <c r="L6">
        <f ca="1"/>
        <v>9.2999964678562808E-2</v>
      </c>
      <c r="O6" s="1" t="s">
        <v>25</v>
      </c>
      <c r="P6">
        <f>10/60</f>
        <v>0.16666666666666666</v>
      </c>
      <c r="R6" s="6"/>
    </row>
    <row r="7" spans="1:21" x14ac:dyDescent="0.25">
      <c r="F7">
        <v>5</v>
      </c>
      <c r="G7">
        <f ca="1"/>
        <v>-56.142889223825691</v>
      </c>
      <c r="H7">
        <f ca="1"/>
        <v>-5.0477795188878503</v>
      </c>
      <c r="I7">
        <f ca="1"/>
        <v>4</v>
      </c>
      <c r="J7">
        <f t="shared" ca="1" si="0"/>
        <v>0</v>
      </c>
      <c r="K7">
        <f t="shared" ref="K7" ca="1" si="2">IF(J7=0,24,J7+1)</f>
        <v>24</v>
      </c>
      <c r="L7">
        <f ca="1"/>
        <v>9.1079626510449152E-2</v>
      </c>
      <c r="O7" s="1" t="s">
        <v>24</v>
      </c>
      <c r="P7">
        <f>1/60</f>
        <v>1.6666666666666666E-2</v>
      </c>
    </row>
    <row r="8" spans="1:21" x14ac:dyDescent="0.25">
      <c r="F8">
        <v>6</v>
      </c>
      <c r="G8">
        <f ca="1"/>
        <v>58.298406274473066</v>
      </c>
      <c r="H8">
        <f ca="1"/>
        <v>36.245133884398584</v>
      </c>
      <c r="I8">
        <f ca="1"/>
        <v>1</v>
      </c>
      <c r="J8">
        <f t="shared" ca="1" si="0"/>
        <v>0</v>
      </c>
      <c r="K8">
        <f t="shared" ref="K8:K13" ca="1" si="3">IF(J8=0,24,J8+1)</f>
        <v>24</v>
      </c>
      <c r="L8">
        <f ca="1"/>
        <v>5.580902938385976E-2</v>
      </c>
      <c r="O8" s="1" t="s">
        <v>32</v>
      </c>
      <c r="P8">
        <v>3</v>
      </c>
    </row>
    <row r="9" spans="1:21" x14ac:dyDescent="0.25">
      <c r="F9">
        <v>7</v>
      </c>
      <c r="G9">
        <f ca="1"/>
        <v>-34.645480459327175</v>
      </c>
      <c r="H9">
        <f ca="1"/>
        <v>-89.322491283549226</v>
      </c>
      <c r="I9">
        <f ca="1"/>
        <v>2</v>
      </c>
      <c r="J9">
        <f t="shared" ca="1" si="0"/>
        <v>0</v>
      </c>
      <c r="K9">
        <f t="shared" ca="1" si="3"/>
        <v>24</v>
      </c>
      <c r="L9">
        <f ca="1"/>
        <v>5.7399887534259508E-2</v>
      </c>
      <c r="O9" s="1" t="s">
        <v>20</v>
      </c>
      <c r="P9">
        <v>1.5</v>
      </c>
    </row>
    <row r="10" spans="1:21" x14ac:dyDescent="0.25">
      <c r="F10">
        <v>8</v>
      </c>
      <c r="G10">
        <f ca="1"/>
        <v>-24.42864278558109</v>
      </c>
      <c r="H10">
        <f ca="1"/>
        <v>-36.452050749330411</v>
      </c>
      <c r="I10">
        <f ca="1"/>
        <v>3</v>
      </c>
      <c r="J10">
        <f t="shared" ca="1" si="0"/>
        <v>0</v>
      </c>
      <c r="K10">
        <f t="shared" ca="1" si="3"/>
        <v>24</v>
      </c>
      <c r="L10">
        <f ca="1"/>
        <v>0.12639559706950557</v>
      </c>
      <c r="O10" s="1" t="s">
        <v>19</v>
      </c>
      <c r="P10">
        <v>0.7</v>
      </c>
    </row>
    <row r="11" spans="1:21" x14ac:dyDescent="0.25">
      <c r="F11">
        <v>9</v>
      </c>
      <c r="G11">
        <f ca="1"/>
        <v>19.113341851797983</v>
      </c>
      <c r="H11">
        <f ca="1"/>
        <v>-2.1030262007637361</v>
      </c>
      <c r="I11">
        <f ca="1"/>
        <v>6</v>
      </c>
      <c r="J11">
        <f t="shared" ca="1" si="0"/>
        <v>0</v>
      </c>
      <c r="K11">
        <f t="shared" ca="1" si="3"/>
        <v>24</v>
      </c>
      <c r="L11">
        <f ca="1"/>
        <v>2.0551140944441937E-2</v>
      </c>
      <c r="O11" s="1" t="s">
        <v>21</v>
      </c>
      <c r="P11">
        <v>15</v>
      </c>
    </row>
    <row r="12" spans="1:21" x14ac:dyDescent="0.25">
      <c r="F12">
        <v>10</v>
      </c>
      <c r="G12">
        <f ca="1"/>
        <v>-87.87552476900602</v>
      </c>
      <c r="H12">
        <f ca="1"/>
        <v>-96.457259242617297</v>
      </c>
      <c r="I12">
        <f ca="1"/>
        <v>1</v>
      </c>
      <c r="J12">
        <f t="shared" ca="1" si="0"/>
        <v>0</v>
      </c>
      <c r="K12">
        <f t="shared" ca="1" si="3"/>
        <v>24</v>
      </c>
      <c r="L12">
        <f ca="1"/>
        <v>0.10204748847333264</v>
      </c>
      <c r="O12" s="1" t="s">
        <v>22</v>
      </c>
      <c r="P12">
        <v>7</v>
      </c>
    </row>
    <row r="13" spans="1:21" x14ac:dyDescent="0.25">
      <c r="F13">
        <v>11</v>
      </c>
      <c r="G13">
        <f ca="1"/>
        <v>21.151048954776542</v>
      </c>
      <c r="H13">
        <f ca="1"/>
        <v>14.508360887226686</v>
      </c>
      <c r="I13">
        <f ca="1"/>
        <v>5</v>
      </c>
      <c r="J13">
        <f t="shared" ca="1" si="0"/>
        <v>0</v>
      </c>
      <c r="K13">
        <f t="shared" ca="1" si="3"/>
        <v>24</v>
      </c>
      <c r="L13">
        <f ca="1"/>
        <v>0.15897744723106896</v>
      </c>
    </row>
    <row r="14" spans="1:21" x14ac:dyDescent="0.25">
      <c r="F14">
        <v>12</v>
      </c>
      <c r="G14">
        <f ca="1"/>
        <v>-90.791729618859648</v>
      </c>
      <c r="H14">
        <f ca="1"/>
        <v>73.230788461637871</v>
      </c>
      <c r="I14">
        <f ca="1"/>
        <v>3</v>
      </c>
      <c r="J14">
        <f ca="1">IF(RAND()&lt;$P$5,RANDBETWEEN(5,23), 0)</f>
        <v>0</v>
      </c>
      <c r="K14">
        <f ca="1">IF(J14=0,24,J14+1)</f>
        <v>24</v>
      </c>
      <c r="L14">
        <f ca="1"/>
        <v>7.4654263940039434E-2</v>
      </c>
      <c r="O14" s="1" t="s">
        <v>18</v>
      </c>
      <c r="P14">
        <f ca="1">SUM(E:E)</f>
        <v>62</v>
      </c>
    </row>
    <row r="15" spans="1:21" x14ac:dyDescent="0.25">
      <c r="F15" t="s">
        <v>11</v>
      </c>
      <c r="G15">
        <v>0</v>
      </c>
      <c r="H15">
        <v>0</v>
      </c>
      <c r="I15">
        <v>0</v>
      </c>
      <c r="J15">
        <v>0</v>
      </c>
      <c r="K15">
        <v>32</v>
      </c>
      <c r="L15">
        <v>0</v>
      </c>
      <c r="O15" s="1" t="s">
        <v>26</v>
      </c>
      <c r="P15">
        <f ca="1">SUM(I:I)</f>
        <v>42</v>
      </c>
    </row>
    <row r="16" spans="1:21" x14ac:dyDescent="0.25">
      <c r="P16" s="5">
        <f ca="1">P15/P14</f>
        <v>0.67741935483870963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N14"/>
  <sheetViews>
    <sheetView workbookViewId="0">
      <selection activeCell="P15" sqref="P15"/>
    </sheetView>
  </sheetViews>
  <sheetFormatPr defaultRowHeight="15" x14ac:dyDescent="0.25"/>
  <sheetData>
    <row r="1" spans="1:14" x14ac:dyDescent="0.25">
      <c r="A1">
        <f>SQRT(('1D'!$G$2-'1D'!$G2)^2+('1D'!$H$2-'1D'!$H2)^2)</f>
        <v>0</v>
      </c>
      <c r="B1">
        <f ca="1">SQRT(('1D'!$G$3-'1D'!$G2)^2+('1D'!$H$3-'1D'!$H2)^2)</f>
        <v>62.450294483102191</v>
      </c>
      <c r="C1">
        <f ca="1">SQRT(('1D'!$G$4-'1D'!$G2)^2+('1D'!$H$4-'1D'!$H2)^2)</f>
        <v>100.38253739063121</v>
      </c>
      <c r="D1">
        <f ca="1">SQRT(('1D'!$G$5-'1D'!$G2)^2+('1D'!$H$5-'1D'!$H2)^2)</f>
        <v>59.840809797133609</v>
      </c>
      <c r="E1">
        <f ca="1">SQRT(('1D'!$G$6-'1D'!$G2)^2+('1D'!$H$6-'1D'!$H2)^2)</f>
        <v>112.10717392214546</v>
      </c>
      <c r="F1">
        <f ca="1">SQRT(('1D'!$G$7-'1D'!$G2)^2+('1D'!$H$7-'1D'!$H2)^2)</f>
        <v>56.36935416048393</v>
      </c>
      <c r="G1">
        <f ca="1">SQRT(('1D'!$G$8-'1D'!$G2)^2+('1D'!$H$8-'1D'!$H2)^2)</f>
        <v>68.647024002803633</v>
      </c>
      <c r="H1">
        <f ca="1">SQRT(('1D'!$G$9-'1D'!$G2)^2+('1D'!$H$9-'1D'!$H2)^2)</f>
        <v>95.806141584750975</v>
      </c>
      <c r="I1">
        <f ca="1">SQRT(('1D'!$G$10-'1D'!$G2)^2+('1D'!$H$10-'1D'!$H2)^2)</f>
        <v>43.880640289053247</v>
      </c>
      <c r="J1">
        <f ca="1">SQRT(('1D'!$G$11-'1D'!$G2)^2+('1D'!$H$11-'1D'!$H2)^2)</f>
        <v>19.228690957649487</v>
      </c>
      <c r="K1">
        <f ca="1">SQRT(('1D'!$G$12-'1D'!$G2)^2+('1D'!$H$12-'1D'!$H2)^2)</f>
        <v>130.48413970297568</v>
      </c>
      <c r="L1">
        <f ca="1">SQRT(('1D'!$G$13-'1D'!$G2)^2+('1D'!$H$13-'1D'!$H2)^2)</f>
        <v>25.648770097635538</v>
      </c>
      <c r="M1">
        <f ca="1">SQRT(('1D'!$G$14-'1D'!$G2)^2+('1D'!$H$14-'1D'!$H2)^2)</f>
        <v>116.64427352380943</v>
      </c>
      <c r="N1">
        <f>SQRT(('1D'!$G$15-'1D'!$G2)^2+('1D'!$H$15-'1D'!$H2)^2)</f>
        <v>0</v>
      </c>
    </row>
    <row r="2" spans="1:14" x14ac:dyDescent="0.25">
      <c r="A2">
        <f ca="1">SQRT(('1D'!$G$2-'1D'!$G3)^2+('1D'!$H$2-'1D'!$H3)^2)</f>
        <v>62.450294483102191</v>
      </c>
      <c r="B2">
        <f ca="1">SQRT(('1D'!$G$3-'1D'!$G3)^2+('1D'!$H$3-'1D'!$H3)^2)</f>
        <v>0</v>
      </c>
      <c r="C2">
        <f ca="1">SQRT(('1D'!$G$4-'1D'!$G3)^2+('1D'!$H$4-'1D'!$H3)^2)</f>
        <v>160.7308973074127</v>
      </c>
      <c r="D2">
        <f ca="1">SQRT(('1D'!$G$5-'1D'!$G3)^2+('1D'!$H$5-'1D'!$H3)^2)</f>
        <v>37.536120178094848</v>
      </c>
      <c r="E2">
        <f ca="1">SQRT(('1D'!$G$6-'1D'!$G3)^2+('1D'!$H$6-'1D'!$H3)^2)</f>
        <v>162.21708742531771</v>
      </c>
      <c r="F2">
        <f ca="1">SQRT(('1D'!$G$7-'1D'!$G3)^2+('1D'!$H$7-'1D'!$H3)^2)</f>
        <v>91.760036368430832</v>
      </c>
      <c r="G2">
        <f ca="1">SQRT(('1D'!$G$8-'1D'!$G3)^2+('1D'!$H$8-'1D'!$H3)^2)</f>
        <v>58.020555990643601</v>
      </c>
      <c r="H2">
        <f ca="1">SQRT(('1D'!$G$9-'1D'!$G3)^2+('1D'!$H$9-'1D'!$H3)^2)</f>
        <v>156.90266085432856</v>
      </c>
      <c r="I2">
        <f ca="1">SQRT(('1D'!$G$10-'1D'!$G3)^2+('1D'!$H$10-'1D'!$H3)^2)</f>
        <v>103.27573008962048</v>
      </c>
      <c r="J2">
        <f ca="1">SQRT(('1D'!$G$11-'1D'!$G3)^2+('1D'!$H$11-'1D'!$H3)^2)</f>
        <v>65.479809736661863</v>
      </c>
      <c r="K2">
        <f ca="1">SQRT(('1D'!$G$12-'1D'!$G3)^2+('1D'!$H$12-'1D'!$H3)^2)</f>
        <v>184.47303682302626</v>
      </c>
      <c r="L2">
        <f ca="1">SQRT(('1D'!$G$13-'1D'!$G3)^2+('1D'!$H$13-'1D'!$H3)^2)</f>
        <v>49.85791641435204</v>
      </c>
      <c r="M2">
        <f ca="1">SQRT(('1D'!$G$14-'1D'!$G3)^2+('1D'!$H$14-'1D'!$H3)^2)</f>
        <v>97.793687081700568</v>
      </c>
      <c r="N2">
        <f ca="1">SQRT(('1D'!$G$15-'1D'!$G3)^2+('1D'!$H$15-'1D'!$H3)^2)</f>
        <v>62.450294483102191</v>
      </c>
    </row>
    <row r="3" spans="1:14" x14ac:dyDescent="0.25">
      <c r="A3">
        <f ca="1">SQRT(('1D'!$G$2-'1D'!$G4)^2+('1D'!$H$2-'1D'!$H4)^2)</f>
        <v>100.38253739063121</v>
      </c>
      <c r="B3">
        <f ca="1">SQRT(('1D'!$G$3-'1D'!$G4)^2+('1D'!$H$3-'1D'!$H4)^2)</f>
        <v>160.7308973074127</v>
      </c>
      <c r="C3">
        <f ca="1">SQRT(('1D'!$G$4-'1D'!$G4)^2+('1D'!$H$4-'1D'!$H4)^2)</f>
        <v>0</v>
      </c>
      <c r="D3">
        <f ca="1">SQRT(('1D'!$G$5-'1D'!$G4)^2+('1D'!$H$5-'1D'!$H4)^2)</f>
        <v>158.63215788566743</v>
      </c>
      <c r="E3">
        <f ca="1">SQRT(('1D'!$G$6-'1D'!$G4)^2+('1D'!$H$6-'1D'!$H4)^2)</f>
        <v>113.46859693165949</v>
      </c>
      <c r="F3">
        <f ca="1">SQRT(('1D'!$G$7-'1D'!$G4)^2+('1D'!$H$7-'1D'!$H4)^2)</f>
        <v>87.202504387355233</v>
      </c>
      <c r="G3">
        <f ca="1">SQRT(('1D'!$G$8-'1D'!$G4)^2+('1D'!$H$8-'1D'!$H4)^2)</f>
        <v>162.19037421244903</v>
      </c>
      <c r="H3">
        <f ca="1">SQRT(('1D'!$G$9-'1D'!$G4)^2+('1D'!$H$9-'1D'!$H4)^2)</f>
        <v>7.6913622466363174</v>
      </c>
      <c r="I3">
        <f ca="1">SQRT(('1D'!$G$10-'1D'!$G4)^2+('1D'!$H$10-'1D'!$H4)^2)</f>
        <v>57.457110591744218</v>
      </c>
      <c r="J3">
        <f ca="1">SQRT(('1D'!$G$11-'1D'!$G4)^2+('1D'!$H$11-'1D'!$H4)^2)</f>
        <v>108.04372791773082</v>
      </c>
      <c r="K3">
        <f ca="1">SQRT(('1D'!$G$12-'1D'!$G4)^2+('1D'!$H$12-'1D'!$H4)^2)</f>
        <v>46.061468591881408</v>
      </c>
      <c r="L3">
        <f ca="1">SQRT(('1D'!$G$13-'1D'!$G4)^2+('1D'!$H$13-'1D'!$H4)^2)</f>
        <v>123.12746260042005</v>
      </c>
      <c r="M3">
        <f ca="1">SQRT(('1D'!$G$14-'1D'!$G4)^2+('1D'!$H$14-'1D'!$H4)^2)</f>
        <v>171.40127831996497</v>
      </c>
      <c r="N3">
        <f ca="1">SQRT(('1D'!$G$15-'1D'!$G4)^2+('1D'!$H$15-'1D'!$H4)^2)</f>
        <v>100.38253739063121</v>
      </c>
    </row>
    <row r="4" spans="1:14" x14ac:dyDescent="0.25">
      <c r="A4">
        <f ca="1">SQRT(('1D'!$G$2-'1D'!$G5)^2+('1D'!$H$2-'1D'!$H5)^2)</f>
        <v>59.840809797133609</v>
      </c>
      <c r="B4">
        <f ca="1">SQRT(('1D'!$G$3-'1D'!$G5)^2+('1D'!$H$3-'1D'!$H5)^2)</f>
        <v>37.536120178094848</v>
      </c>
      <c r="C4">
        <f ca="1">SQRT(('1D'!$G$4-'1D'!$G5)^2+('1D'!$H$4-'1D'!$H5)^2)</f>
        <v>158.63215788566743</v>
      </c>
      <c r="D4">
        <f ca="1">SQRT(('1D'!$G$5-'1D'!$G5)^2+('1D'!$H$5-'1D'!$H5)^2)</f>
        <v>0</v>
      </c>
      <c r="E4">
        <f ca="1">SQRT(('1D'!$G$6-'1D'!$G5)^2+('1D'!$H$6-'1D'!$H5)^2)</f>
        <v>135.09748979562144</v>
      </c>
      <c r="F4">
        <f ca="1">SQRT(('1D'!$G$7-'1D'!$G5)^2+('1D'!$H$7-'1D'!$H5)^2)</f>
        <v>108.00484119819725</v>
      </c>
      <c r="G4">
        <f ca="1">SQRT(('1D'!$G$8-'1D'!$G5)^2+('1D'!$H$8-'1D'!$H5)^2)</f>
        <v>20.500389940260298</v>
      </c>
      <c r="H4">
        <f ca="1">SQRT(('1D'!$G$9-'1D'!$G5)^2+('1D'!$H$9-'1D'!$H5)^2)</f>
        <v>153.33689456411915</v>
      </c>
      <c r="I4">
        <f ca="1">SQRT(('1D'!$G$10-'1D'!$G5)^2+('1D'!$H$10-'1D'!$H5)^2)</f>
        <v>103.49326304060341</v>
      </c>
      <c r="J4">
        <f ca="1">SQRT(('1D'!$G$11-'1D'!$G5)^2+('1D'!$H$11-'1D'!$H5)^2)</f>
        <v>51.212064027031523</v>
      </c>
      <c r="K4">
        <f ca="1">SQRT(('1D'!$G$12-'1D'!$G5)^2+('1D'!$H$12-'1D'!$H5)^2)</f>
        <v>190.32083125474958</v>
      </c>
      <c r="L4">
        <f ca="1">SQRT(('1D'!$G$13-'1D'!$G5)^2+('1D'!$H$13-'1D'!$H5)^2)</f>
        <v>35.505798315262069</v>
      </c>
      <c r="M4">
        <f ca="1">SQRT(('1D'!$G$14-'1D'!$G5)^2+('1D'!$H$14-'1D'!$H5)^2)</f>
        <v>133.52260781850461</v>
      </c>
      <c r="N4">
        <f ca="1">SQRT(('1D'!$G$15-'1D'!$G5)^2+('1D'!$H$15-'1D'!$H5)^2)</f>
        <v>59.840809797133609</v>
      </c>
    </row>
    <row r="5" spans="1:14" x14ac:dyDescent="0.25">
      <c r="A5">
        <f ca="1">SQRT(('1D'!$G$2-'1D'!$G6)^2+('1D'!$H$2-'1D'!$H6)^2)</f>
        <v>112.10717392214546</v>
      </c>
      <c r="B5">
        <f ca="1">SQRT(('1D'!$G$3-'1D'!$G6)^2+('1D'!$H$3-'1D'!$H6)^2)</f>
        <v>162.21708742531771</v>
      </c>
      <c r="C5">
        <f ca="1">SQRT(('1D'!$G$4-'1D'!$G6)^2+('1D'!$H$4-'1D'!$H6)^2)</f>
        <v>113.46859693165949</v>
      </c>
      <c r="D5">
        <f ca="1">SQRT(('1D'!$G$5-'1D'!$G6)^2+('1D'!$H$5-'1D'!$H6)^2)</f>
        <v>135.09748979562144</v>
      </c>
      <c r="E5">
        <f ca="1">SQRT(('1D'!$G$6-'1D'!$G6)^2+('1D'!$H$6-'1D'!$H6)^2)</f>
        <v>0</v>
      </c>
      <c r="F5">
        <f ca="1">SQRT(('1D'!$G$7-'1D'!$G6)^2+('1D'!$H$7-'1D'!$H6)^2)</f>
        <v>151.23597460582459</v>
      </c>
      <c r="G5">
        <f ca="1">SQRT(('1D'!$G$8-'1D'!$G6)^2+('1D'!$H$8-'1D'!$H6)^2)</f>
        <v>123.47803459243268</v>
      </c>
      <c r="H5">
        <f ca="1">SQRT(('1D'!$G$9-'1D'!$G6)^2+('1D'!$H$9-'1D'!$H6)^2)</f>
        <v>105.93370553958759</v>
      </c>
      <c r="I5">
        <f ca="1">SQRT(('1D'!$G$10-'1D'!$G6)^2+('1D'!$H$10-'1D'!$H6)^2)</f>
        <v>108.00343993107724</v>
      </c>
      <c r="J5">
        <f ca="1">SQRT(('1D'!$G$11-'1D'!$G6)^2+('1D'!$H$11-'1D'!$H6)^2)</f>
        <v>99.247134468118261</v>
      </c>
      <c r="K5">
        <f ca="1">SQRT(('1D'!$G$12-'1D'!$G6)^2+('1D'!$H$12-'1D'!$H6)^2)</f>
        <v>159.43552059059502</v>
      </c>
      <c r="L5">
        <f ca="1">SQRT(('1D'!$G$13-'1D'!$G6)^2+('1D'!$H$13-'1D'!$H6)^2)</f>
        <v>112.79721813747902</v>
      </c>
      <c r="M5">
        <f ca="1">SQRT(('1D'!$G$14-'1D'!$G6)^2+('1D'!$H$14-'1D'!$H6)^2)</f>
        <v>227.57101082443432</v>
      </c>
      <c r="N5">
        <f ca="1">SQRT(('1D'!$G$15-'1D'!$G6)^2+('1D'!$H$15-'1D'!$H6)^2)</f>
        <v>112.10717392214546</v>
      </c>
    </row>
    <row r="6" spans="1:14" x14ac:dyDescent="0.25">
      <c r="A6">
        <f ca="1">SQRT(('1D'!$G$2-'1D'!$G7)^2+('1D'!$H$2-'1D'!$H7)^2)</f>
        <v>56.36935416048393</v>
      </c>
      <c r="B6">
        <f ca="1">SQRT(('1D'!$G$3-'1D'!$G7)^2+('1D'!$H$3-'1D'!$H7)^2)</f>
        <v>91.760036368430832</v>
      </c>
      <c r="C6">
        <f ca="1">SQRT(('1D'!$G$4-'1D'!$G7)^2+('1D'!$H$4-'1D'!$H7)^2)</f>
        <v>87.202504387355233</v>
      </c>
      <c r="D6">
        <f ca="1">SQRT(('1D'!$G$5-'1D'!$G7)^2+('1D'!$H$5-'1D'!$H7)^2)</f>
        <v>108.00484119819725</v>
      </c>
      <c r="E6">
        <f ca="1">SQRT(('1D'!$G$6-'1D'!$G7)^2+('1D'!$H$6-'1D'!$H7)^2)</f>
        <v>151.23597460582459</v>
      </c>
      <c r="F6">
        <f ca="1">SQRT(('1D'!$G$7-'1D'!$G7)^2+('1D'!$H$7-'1D'!$H7)^2)</f>
        <v>0</v>
      </c>
      <c r="G6">
        <f ca="1">SQRT(('1D'!$G$8-'1D'!$G7)^2+('1D'!$H$8-'1D'!$H7)^2)</f>
        <v>121.66312018298828</v>
      </c>
      <c r="H6">
        <f ca="1">SQRT(('1D'!$G$9-'1D'!$G7)^2+('1D'!$H$9-'1D'!$H7)^2)</f>
        <v>86.973361591953491</v>
      </c>
      <c r="I6">
        <f ca="1">SQRT(('1D'!$G$10-'1D'!$G7)^2+('1D'!$H$10-'1D'!$H7)^2)</f>
        <v>44.63207006918806</v>
      </c>
      <c r="J6">
        <f ca="1">SQRT(('1D'!$G$11-'1D'!$G7)^2+('1D'!$H$11-'1D'!$H7)^2)</f>
        <v>75.313822687553639</v>
      </c>
      <c r="K6">
        <f ca="1">SQRT(('1D'!$G$12-'1D'!$G7)^2+('1D'!$H$12-'1D'!$H7)^2)</f>
        <v>96.760803748243774</v>
      </c>
      <c r="L6">
        <f ca="1">SQRT(('1D'!$G$13-'1D'!$G7)^2+('1D'!$H$13-'1D'!$H7)^2)</f>
        <v>79.729514652613119</v>
      </c>
      <c r="M6">
        <f ca="1">SQRT(('1D'!$G$14-'1D'!$G7)^2+('1D'!$H$14-'1D'!$H7)^2)</f>
        <v>85.604184160602358</v>
      </c>
      <c r="N6">
        <f ca="1">SQRT(('1D'!$G$15-'1D'!$G7)^2+('1D'!$H$15-'1D'!$H7)^2)</f>
        <v>56.36935416048393</v>
      </c>
    </row>
    <row r="7" spans="1:14" x14ac:dyDescent="0.25">
      <c r="A7">
        <f ca="1">SQRT(('1D'!$G$2-'1D'!$G8)^2+('1D'!$H$2-'1D'!$H8)^2)</f>
        <v>68.647024002803633</v>
      </c>
      <c r="B7">
        <f ca="1">SQRT(('1D'!$G$3-'1D'!$G8)^2+('1D'!$H$3-'1D'!$H8)^2)</f>
        <v>58.020555990643601</v>
      </c>
      <c r="C7">
        <f ca="1">SQRT(('1D'!$G$4-'1D'!$G8)^2+('1D'!$H$4-'1D'!$H8)^2)</f>
        <v>162.19037421244903</v>
      </c>
      <c r="D7">
        <f ca="1">SQRT(('1D'!$G$5-'1D'!$G8)^2+('1D'!$H$5-'1D'!$H8)^2)</f>
        <v>20.500389940260298</v>
      </c>
      <c r="E7">
        <f ca="1">SQRT(('1D'!$G$6-'1D'!$G8)^2+('1D'!$H$6-'1D'!$H8)^2)</f>
        <v>123.47803459243268</v>
      </c>
      <c r="F7">
        <f ca="1">SQRT(('1D'!$G$7-'1D'!$G8)^2+('1D'!$H$7-'1D'!$H8)^2)</f>
        <v>121.66312018298828</v>
      </c>
      <c r="G7">
        <f ca="1">SQRT(('1D'!$G$8-'1D'!$G8)^2+('1D'!$H$8-'1D'!$H8)^2)</f>
        <v>0</v>
      </c>
      <c r="H7">
        <f ca="1">SQRT(('1D'!$G$9-'1D'!$G8)^2+('1D'!$H$9-'1D'!$H8)^2)</f>
        <v>156.2235403884566</v>
      </c>
      <c r="I7">
        <f ca="1">SQRT(('1D'!$G$10-'1D'!$G8)^2+('1D'!$H$10-'1D'!$H8)^2)</f>
        <v>110.13012893779381</v>
      </c>
      <c r="J7">
        <f ca="1">SQRT(('1D'!$G$11-'1D'!$G8)^2+('1D'!$H$11-'1D'!$H8)^2)</f>
        <v>54.827462605216674</v>
      </c>
      <c r="K7">
        <f ca="1">SQRT(('1D'!$G$12-'1D'!$G8)^2+('1D'!$H$12-'1D'!$H8)^2)</f>
        <v>197.42528525581736</v>
      </c>
      <c r="L7">
        <f ca="1">SQRT(('1D'!$G$13-'1D'!$G8)^2+('1D'!$H$13-'1D'!$H8)^2)</f>
        <v>43.039673049034562</v>
      </c>
      <c r="M7">
        <f ca="1">SQRT(('1D'!$G$14-'1D'!$G8)^2+('1D'!$H$14-'1D'!$H8)^2)</f>
        <v>153.60926816178537</v>
      </c>
      <c r="N7">
        <f ca="1">SQRT(('1D'!$G$15-'1D'!$G8)^2+('1D'!$H$15-'1D'!$H8)^2)</f>
        <v>68.647024002803633</v>
      </c>
    </row>
    <row r="8" spans="1:14" x14ac:dyDescent="0.25">
      <c r="A8">
        <f ca="1">SQRT(('1D'!$G$2-'1D'!$G9)^2+('1D'!$H$2-'1D'!$H9)^2)</f>
        <v>95.806141584750975</v>
      </c>
      <c r="B8">
        <f ca="1">SQRT(('1D'!$G$3-'1D'!$G9)^2+('1D'!$H$3-'1D'!$H9)^2)</f>
        <v>156.90266085432856</v>
      </c>
      <c r="C8">
        <f ca="1">SQRT(('1D'!$G$4-'1D'!$G9)^2+('1D'!$H$4-'1D'!$H9)^2)</f>
        <v>7.6913622466363174</v>
      </c>
      <c r="D8">
        <f ca="1">SQRT(('1D'!$G$5-'1D'!$G9)^2+('1D'!$H$5-'1D'!$H9)^2)</f>
        <v>153.33689456411915</v>
      </c>
      <c r="E8">
        <f ca="1">SQRT(('1D'!$G$6-'1D'!$G9)^2+('1D'!$H$6-'1D'!$H9)^2)</f>
        <v>105.93370553958759</v>
      </c>
      <c r="F8">
        <f ca="1">SQRT(('1D'!$G$7-'1D'!$G9)^2+('1D'!$H$7-'1D'!$H9)^2)</f>
        <v>86.973361591953491</v>
      </c>
      <c r="G8">
        <f ca="1">SQRT(('1D'!$G$8-'1D'!$G9)^2+('1D'!$H$8-'1D'!$H9)^2)</f>
        <v>156.2235403884566</v>
      </c>
      <c r="H8">
        <f ca="1">SQRT(('1D'!$G$9-'1D'!$G9)^2+('1D'!$H$9-'1D'!$H9)^2)</f>
        <v>0</v>
      </c>
      <c r="I8">
        <f ca="1">SQRT(('1D'!$G$10-'1D'!$G9)^2+('1D'!$H$10-'1D'!$H9)^2)</f>
        <v>53.848558516770389</v>
      </c>
      <c r="J8">
        <f ca="1">SQRT(('1D'!$G$11-'1D'!$G9)^2+('1D'!$H$11-'1D'!$H9)^2)</f>
        <v>102.45606895448587</v>
      </c>
      <c r="K8">
        <f ca="1">SQRT(('1D'!$G$12-'1D'!$G9)^2+('1D'!$H$12-'1D'!$H9)^2)</f>
        <v>53.706075364339533</v>
      </c>
      <c r="L8">
        <f ca="1">SQRT(('1D'!$G$13-'1D'!$G9)^2+('1D'!$H$13-'1D'!$H9)^2)</f>
        <v>117.87323087609188</v>
      </c>
      <c r="M8">
        <f ca="1">SQRT(('1D'!$G$14-'1D'!$G9)^2+('1D'!$H$14-'1D'!$H9)^2)</f>
        <v>171.97665553964396</v>
      </c>
      <c r="N8">
        <f ca="1">SQRT(('1D'!$G$15-'1D'!$G9)^2+('1D'!$H$15-'1D'!$H9)^2)</f>
        <v>95.806141584750975</v>
      </c>
    </row>
    <row r="9" spans="1:14" x14ac:dyDescent="0.25">
      <c r="A9">
        <f ca="1">SQRT(('1D'!$G$2-'1D'!$G10)^2+('1D'!$H$2-'1D'!$H10)^2)</f>
        <v>43.880640289053247</v>
      </c>
      <c r="B9">
        <f ca="1">SQRT(('1D'!$G$3-'1D'!$G10)^2+('1D'!$H$3-'1D'!$H10)^2)</f>
        <v>103.27573008962048</v>
      </c>
      <c r="C9">
        <f ca="1">SQRT(('1D'!$G$4-'1D'!$G10)^2+('1D'!$H$4-'1D'!$H10)^2)</f>
        <v>57.457110591744218</v>
      </c>
      <c r="D9">
        <f ca="1">SQRT(('1D'!$G$5-'1D'!$G10)^2+('1D'!$H$5-'1D'!$H10)^2)</f>
        <v>103.49326304060341</v>
      </c>
      <c r="E9">
        <f ca="1">SQRT(('1D'!$G$6-'1D'!$G10)^2+('1D'!$H$6-'1D'!$H10)^2)</f>
        <v>108.00343993107724</v>
      </c>
      <c r="F9">
        <f ca="1">SQRT(('1D'!$G$7-'1D'!$G10)^2+('1D'!$H$7-'1D'!$H10)^2)</f>
        <v>44.63207006918806</v>
      </c>
      <c r="G9">
        <f ca="1">SQRT(('1D'!$G$8-'1D'!$G10)^2+('1D'!$H$8-'1D'!$H10)^2)</f>
        <v>110.13012893779381</v>
      </c>
      <c r="H9">
        <f ca="1">SQRT(('1D'!$G$9-'1D'!$G10)^2+('1D'!$H$9-'1D'!$H10)^2)</f>
        <v>53.848558516770389</v>
      </c>
      <c r="I9">
        <f ca="1">SQRT(('1D'!$G$10-'1D'!$G10)^2+('1D'!$H$10-'1D'!$H10)^2)</f>
        <v>0</v>
      </c>
      <c r="J9">
        <f ca="1">SQRT(('1D'!$G$11-'1D'!$G10)^2+('1D'!$H$11-'1D'!$H10)^2)</f>
        <v>55.459534018956482</v>
      </c>
      <c r="K9">
        <f ca="1">SQRT(('1D'!$G$12-'1D'!$G10)^2+('1D'!$H$12-'1D'!$H10)^2)</f>
        <v>87.327726866909117</v>
      </c>
      <c r="L9">
        <f ca="1">SQRT(('1D'!$G$13-'1D'!$G10)^2+('1D'!$H$13-'1D'!$H10)^2)</f>
        <v>68.370109355721894</v>
      </c>
      <c r="M9">
        <f ca="1">SQRT(('1D'!$G$14-'1D'!$G10)^2+('1D'!$H$14-'1D'!$H10)^2)</f>
        <v>128.19666341765839</v>
      </c>
      <c r="N9">
        <f ca="1">SQRT(('1D'!$G$15-'1D'!$G10)^2+('1D'!$H$15-'1D'!$H10)^2)</f>
        <v>43.880640289053247</v>
      </c>
    </row>
    <row r="10" spans="1:14" x14ac:dyDescent="0.25">
      <c r="A10">
        <f ca="1">SQRT(('1D'!$G$2-'1D'!$G11)^2+('1D'!$H$2-'1D'!$H11)^2)</f>
        <v>19.228690957649487</v>
      </c>
      <c r="B10">
        <f ca="1">SQRT(('1D'!$G$3-'1D'!$G11)^2+('1D'!$H$3-'1D'!$H11)^2)</f>
        <v>65.479809736661863</v>
      </c>
      <c r="C10">
        <f ca="1">SQRT(('1D'!$G$4-'1D'!$G11)^2+('1D'!$H$4-'1D'!$H11)^2)</f>
        <v>108.04372791773082</v>
      </c>
      <c r="D10">
        <f ca="1">SQRT(('1D'!$G$5-'1D'!$G11)^2+('1D'!$H$5-'1D'!$H11)^2)</f>
        <v>51.212064027031523</v>
      </c>
      <c r="E10">
        <f ca="1">SQRT(('1D'!$G$6-'1D'!$G11)^2+('1D'!$H$6-'1D'!$H11)^2)</f>
        <v>99.247134468118261</v>
      </c>
      <c r="F10">
        <f ca="1">SQRT(('1D'!$G$7-'1D'!$G11)^2+('1D'!$H$7-'1D'!$H11)^2)</f>
        <v>75.313822687553639</v>
      </c>
      <c r="G10">
        <f ca="1">SQRT(('1D'!$G$8-'1D'!$G11)^2+('1D'!$H$8-'1D'!$H11)^2)</f>
        <v>54.827462605216674</v>
      </c>
      <c r="H10">
        <f ca="1">SQRT(('1D'!$G$9-'1D'!$G11)^2+('1D'!$H$9-'1D'!$H11)^2)</f>
        <v>102.45606895448587</v>
      </c>
      <c r="I10">
        <f ca="1">SQRT(('1D'!$G$10-'1D'!$G11)^2+('1D'!$H$10-'1D'!$H11)^2)</f>
        <v>55.459534018956482</v>
      </c>
      <c r="J10">
        <f ca="1">SQRT(('1D'!$G$11-'1D'!$G11)^2+('1D'!$H$11-'1D'!$H11)^2)</f>
        <v>0</v>
      </c>
      <c r="K10">
        <f ca="1">SQRT(('1D'!$G$12-'1D'!$G11)^2+('1D'!$H$12-'1D'!$H11)^2)</f>
        <v>142.65110891164008</v>
      </c>
      <c r="L10">
        <f ca="1">SQRT(('1D'!$G$13-'1D'!$G11)^2+('1D'!$H$13-'1D'!$H11)^2)</f>
        <v>16.735902462209324</v>
      </c>
      <c r="M10">
        <f ca="1">SQRT(('1D'!$G$14-'1D'!$G11)^2+('1D'!$H$14-'1D'!$H11)^2)</f>
        <v>133.24529397528244</v>
      </c>
      <c r="N10">
        <f ca="1">SQRT(('1D'!$G$15-'1D'!$G11)^2+('1D'!$H$15-'1D'!$H11)^2)</f>
        <v>19.228690957649487</v>
      </c>
    </row>
    <row r="11" spans="1:14" x14ac:dyDescent="0.25">
      <c r="A11">
        <f ca="1">SQRT(('1D'!$G$2-'1D'!$G12)^2+('1D'!$H$2-'1D'!$H12)^2)</f>
        <v>130.48413970297568</v>
      </c>
      <c r="B11">
        <f ca="1">SQRT(('1D'!$G$3-'1D'!$G12)^2+('1D'!$H$3-'1D'!$H12)^2)</f>
        <v>184.47303682302626</v>
      </c>
      <c r="C11">
        <f ca="1">SQRT(('1D'!$G$4-'1D'!$G12)^2+('1D'!$H$4-'1D'!$H12)^2)</f>
        <v>46.061468591881408</v>
      </c>
      <c r="D11">
        <f ca="1">SQRT(('1D'!$G$5-'1D'!$G12)^2+('1D'!$H$5-'1D'!$H12)^2)</f>
        <v>190.32083125474958</v>
      </c>
      <c r="E11">
        <f ca="1">SQRT(('1D'!$G$6-'1D'!$G12)^2+('1D'!$H$6-'1D'!$H12)^2)</f>
        <v>159.43552059059502</v>
      </c>
      <c r="F11">
        <f ca="1">SQRT(('1D'!$G$7-'1D'!$G12)^2+('1D'!$H$7-'1D'!$H12)^2)</f>
        <v>96.760803748243774</v>
      </c>
      <c r="G11">
        <f ca="1">SQRT(('1D'!$G$8-'1D'!$G12)^2+('1D'!$H$8-'1D'!$H12)^2)</f>
        <v>197.42528525581736</v>
      </c>
      <c r="H11">
        <f ca="1">SQRT(('1D'!$G$9-'1D'!$G12)^2+('1D'!$H$9-'1D'!$H12)^2)</f>
        <v>53.706075364339533</v>
      </c>
      <c r="I11">
        <f ca="1">SQRT(('1D'!$G$10-'1D'!$G12)^2+('1D'!$H$10-'1D'!$H12)^2)</f>
        <v>87.327726866909117</v>
      </c>
      <c r="J11">
        <f ca="1">SQRT(('1D'!$G$11-'1D'!$G12)^2+('1D'!$H$11-'1D'!$H12)^2)</f>
        <v>142.65110891164008</v>
      </c>
      <c r="K11">
        <f ca="1">SQRT(('1D'!$G$12-'1D'!$G12)^2+('1D'!$H$12-'1D'!$H12)^2)</f>
        <v>0</v>
      </c>
      <c r="L11">
        <f ca="1">SQRT(('1D'!$G$13-'1D'!$G12)^2+('1D'!$H$13-'1D'!$H12)^2)</f>
        <v>155.56401456875631</v>
      </c>
      <c r="M11">
        <f ca="1">SQRT(('1D'!$G$14-'1D'!$G12)^2+('1D'!$H$14-'1D'!$H12)^2)</f>
        <v>169.71310433908127</v>
      </c>
      <c r="N11">
        <f ca="1">SQRT(('1D'!$G$15-'1D'!$G12)^2+('1D'!$H$15-'1D'!$H12)^2)</f>
        <v>130.48413970297568</v>
      </c>
    </row>
    <row r="12" spans="1:14" x14ac:dyDescent="0.25">
      <c r="A12">
        <f ca="1">SQRT(('1D'!$G$2-'1D'!$G13)^2+('1D'!$H$2-'1D'!$H13)^2)</f>
        <v>25.648770097635538</v>
      </c>
      <c r="B12">
        <f ca="1">SQRT(('1D'!$G$3-'1D'!$G13)^2+('1D'!$H$3-'1D'!$H13)^2)</f>
        <v>49.85791641435204</v>
      </c>
      <c r="C12">
        <f ca="1">SQRT(('1D'!$G$4-'1D'!$G13)^2+('1D'!$H$4-'1D'!$H13)^2)</f>
        <v>123.12746260042005</v>
      </c>
      <c r="D12">
        <f ca="1">SQRT(('1D'!$G$5-'1D'!$G13)^2+('1D'!$H$5-'1D'!$H13)^2)</f>
        <v>35.505798315262069</v>
      </c>
      <c r="E12">
        <f ca="1">SQRT(('1D'!$G$6-'1D'!$G13)^2+('1D'!$H$6-'1D'!$H13)^2)</f>
        <v>112.79721813747902</v>
      </c>
      <c r="F12">
        <f ca="1">SQRT(('1D'!$G$7-'1D'!$G13)^2+('1D'!$H$7-'1D'!$H13)^2)</f>
        <v>79.729514652613119</v>
      </c>
      <c r="G12">
        <f ca="1">SQRT(('1D'!$G$8-'1D'!$G13)^2+('1D'!$H$8-'1D'!$H13)^2)</f>
        <v>43.039673049034562</v>
      </c>
      <c r="H12">
        <f ca="1">SQRT(('1D'!$G$9-'1D'!$G13)^2+('1D'!$H$9-'1D'!$H13)^2)</f>
        <v>117.87323087609188</v>
      </c>
      <c r="I12">
        <f ca="1">SQRT(('1D'!$G$10-'1D'!$G13)^2+('1D'!$H$10-'1D'!$H13)^2)</f>
        <v>68.370109355721894</v>
      </c>
      <c r="J12">
        <f ca="1">SQRT(('1D'!$G$11-'1D'!$G13)^2+('1D'!$H$11-'1D'!$H13)^2)</f>
        <v>16.735902462209324</v>
      </c>
      <c r="K12">
        <f ca="1">SQRT(('1D'!$G$12-'1D'!$G13)^2+('1D'!$H$12-'1D'!$H13)^2)</f>
        <v>155.56401456875631</v>
      </c>
      <c r="L12">
        <f ca="1">SQRT(('1D'!$G$13-'1D'!$G13)^2+('1D'!$H$13-'1D'!$H13)^2)</f>
        <v>0</v>
      </c>
      <c r="M12">
        <f ca="1">SQRT(('1D'!$G$14-'1D'!$G13)^2+('1D'!$H$14-'1D'!$H13)^2)</f>
        <v>126.41008335974669</v>
      </c>
      <c r="N12">
        <f ca="1">SQRT(('1D'!$G$15-'1D'!$G13)^2+('1D'!$H$15-'1D'!$H13)^2)</f>
        <v>25.648770097635538</v>
      </c>
    </row>
    <row r="13" spans="1:14" x14ac:dyDescent="0.25">
      <c r="A13">
        <f ca="1">SQRT(('1D'!$G$2-'1D'!$G14)^2+('1D'!$H$2-'1D'!$H14)^2)</f>
        <v>116.64427352380943</v>
      </c>
      <c r="B13">
        <f ca="1">SQRT(('1D'!$G$3-'1D'!$G14)^2+('1D'!$H$3-'1D'!$H14)^2)</f>
        <v>97.793687081700568</v>
      </c>
      <c r="C13">
        <f ca="1">SQRT(('1D'!$G$4-'1D'!$G14)^2+('1D'!$H$4-'1D'!$H14)^2)</f>
        <v>171.40127831996497</v>
      </c>
      <c r="D13">
        <f ca="1">SQRT(('1D'!$G$5-'1D'!$G14)^2+('1D'!$H$5-'1D'!$H14)^2)</f>
        <v>133.52260781850461</v>
      </c>
      <c r="E13">
        <f ca="1">SQRT(('1D'!$G$6-'1D'!$G14)^2+('1D'!$H$6-'1D'!$H14)^2)</f>
        <v>227.57101082443432</v>
      </c>
      <c r="F13">
        <f ca="1">SQRT(('1D'!$G$7-'1D'!$G14)^2+('1D'!$H$7-'1D'!$H14)^2)</f>
        <v>85.604184160602358</v>
      </c>
      <c r="G13">
        <f ca="1">SQRT(('1D'!$G$8-'1D'!$G14)^2+('1D'!$H$8-'1D'!$H14)^2)</f>
        <v>153.60926816178537</v>
      </c>
      <c r="H13">
        <f ca="1">SQRT(('1D'!$G$9-'1D'!$G14)^2+('1D'!$H$9-'1D'!$H14)^2)</f>
        <v>171.97665553964396</v>
      </c>
      <c r="I13">
        <f ca="1">SQRT(('1D'!$G$10-'1D'!$G14)^2+('1D'!$H$10-'1D'!$H14)^2)</f>
        <v>128.19666341765839</v>
      </c>
      <c r="J13">
        <f ca="1">SQRT(('1D'!$G$11-'1D'!$G14)^2+('1D'!$H$11-'1D'!$H14)^2)</f>
        <v>133.24529397528244</v>
      </c>
      <c r="K13">
        <f ca="1">SQRT(('1D'!$G$12-'1D'!$G14)^2+('1D'!$H$12-'1D'!$H14)^2)</f>
        <v>169.71310433908127</v>
      </c>
      <c r="L13">
        <f ca="1">SQRT(('1D'!$G$13-'1D'!$G14)^2+('1D'!$H$13-'1D'!$H14)^2)</f>
        <v>126.41008335974669</v>
      </c>
      <c r="M13">
        <f ca="1">SQRT(('1D'!$G$14-'1D'!$G14)^2+('1D'!$H$14-'1D'!$H14)^2)</f>
        <v>0</v>
      </c>
      <c r="N13">
        <f ca="1">SQRT(('1D'!$G$15-'1D'!$G14)^2+('1D'!$H$15-'1D'!$H14)^2)</f>
        <v>116.64427352380943</v>
      </c>
    </row>
    <row r="14" spans="1:14" x14ac:dyDescent="0.25">
      <c r="A14">
        <f>SQRT(('1D'!$G$2-'1D'!$G15)^2+('1D'!$H$2-'1D'!$H15)^2)</f>
        <v>0</v>
      </c>
      <c r="B14">
        <f ca="1">SQRT(('1D'!$G$3-'1D'!$G15)^2+('1D'!$H$3-'1D'!$H15)^2)</f>
        <v>62.450294483102191</v>
      </c>
      <c r="C14">
        <f ca="1">SQRT(('1D'!$G$4-'1D'!$G15)^2+('1D'!$H$4-'1D'!$H15)^2)</f>
        <v>100.38253739063121</v>
      </c>
      <c r="D14">
        <f ca="1">SQRT(('1D'!$G$5-'1D'!$G15)^2+('1D'!$H$5-'1D'!$H15)^2)</f>
        <v>59.840809797133609</v>
      </c>
      <c r="E14">
        <f ca="1">SQRT(('1D'!$G$6-'1D'!$G15)^2+('1D'!$H$6-'1D'!$H15)^2)</f>
        <v>112.10717392214546</v>
      </c>
      <c r="F14">
        <f ca="1">SQRT(('1D'!$G$7-'1D'!$G15)^2+('1D'!$H$7-'1D'!$H15)^2)</f>
        <v>56.36935416048393</v>
      </c>
      <c r="G14">
        <f ca="1">SQRT(('1D'!$G$8-'1D'!$G15)^2+('1D'!$H$8-'1D'!$H15)^2)</f>
        <v>68.647024002803633</v>
      </c>
      <c r="H14">
        <f ca="1">SQRT(('1D'!$G$9-'1D'!$G15)^2+('1D'!$H$9-'1D'!$H15)^2)</f>
        <v>95.806141584750975</v>
      </c>
      <c r="I14">
        <f ca="1">SQRT(('1D'!$G$10-'1D'!$G15)^2+('1D'!$H$10-'1D'!$H15)^2)</f>
        <v>43.880640289053247</v>
      </c>
      <c r="J14">
        <f ca="1">SQRT(('1D'!$G$11-'1D'!$G15)^2+('1D'!$H$11-'1D'!$H15)^2)</f>
        <v>19.228690957649487</v>
      </c>
      <c r="K14">
        <f ca="1">SQRT(('1D'!$G$12-'1D'!$G15)^2+('1D'!$H$12-'1D'!$H15)^2)</f>
        <v>130.48413970297568</v>
      </c>
      <c r="L14">
        <f ca="1">SQRT(('1D'!$G$13-'1D'!$G15)^2+('1D'!$H$13-'1D'!$H15)^2)</f>
        <v>25.648770097635538</v>
      </c>
      <c r="M14">
        <f ca="1">SQRT(('1D'!$G$14-'1D'!$G15)^2+('1D'!$H$14-'1D'!$H15)^2)</f>
        <v>116.64427352380943</v>
      </c>
      <c r="N14">
        <f>SQRT(('1D'!$G$15-'1D'!$G15)^2+('1D'!$H$15-'1D'!$H15)^2)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EBBF-4AE8-4DBF-8989-E422D1FFFDD1}">
  <sheetPr>
    <tabColor theme="8"/>
  </sheetPr>
  <dimension ref="A1:Q17"/>
  <sheetViews>
    <sheetView tabSelected="1" workbookViewId="0">
      <selection activeCell="D1" sqref="D1"/>
    </sheetView>
  </sheetViews>
  <sheetFormatPr defaultRowHeight="15" x14ac:dyDescent="0.25"/>
  <sheetData>
    <row r="1" spans="1:17" x14ac:dyDescent="0.25">
      <c r="A1">
        <f>Distances!A1/80</f>
        <v>0</v>
      </c>
      <c r="B1">
        <f ca="1">Distances!B1/80</f>
        <v>0.78062868103877736</v>
      </c>
      <c r="C1">
        <f ca="1">Distances!C1/80</f>
        <v>1.2547817173828901</v>
      </c>
      <c r="D1">
        <f ca="1">Distances!D1/80</f>
        <v>0.74801012246417009</v>
      </c>
      <c r="E1">
        <f ca="1">Distances!E1/80</f>
        <v>1.4013396740268182</v>
      </c>
      <c r="F1">
        <f ca="1">Distances!F1/80</f>
        <v>0.70461692700604917</v>
      </c>
      <c r="G1">
        <f ca="1">Distances!G1/80</f>
        <v>0.85808780003504537</v>
      </c>
      <c r="H1">
        <f ca="1">Distances!H1/80</f>
        <v>1.1975767698093871</v>
      </c>
      <c r="I1">
        <f ca="1">Distances!I1/80</f>
        <v>0.54850800361316554</v>
      </c>
      <c r="J1">
        <f ca="1">Distances!J1/80</f>
        <v>0.2403586369706186</v>
      </c>
      <c r="K1">
        <f ca="1">Distances!K1/80</f>
        <v>1.6310517462871961</v>
      </c>
      <c r="L1">
        <f ca="1">Distances!L1/80</f>
        <v>0.3206096262204442</v>
      </c>
      <c r="M1">
        <f ca="1">Distances!M1/80</f>
        <v>1.458053419047618</v>
      </c>
      <c r="N1">
        <f>Distances!N1/80</f>
        <v>0</v>
      </c>
      <c r="O1">
        <f>Distances!O1/80</f>
        <v>0</v>
      </c>
      <c r="P1">
        <f>Distances!P1/80</f>
        <v>0</v>
      </c>
      <c r="Q1">
        <f>Distances!Q1/80</f>
        <v>0</v>
      </c>
    </row>
    <row r="2" spans="1:17" x14ac:dyDescent="0.25">
      <c r="A2">
        <f ca="1">Distances!A2/80</f>
        <v>0.78062868103877736</v>
      </c>
      <c r="B2">
        <f ca="1">Distances!B2/80</f>
        <v>0</v>
      </c>
      <c r="C2">
        <f ca="1">Distances!C2/80</f>
        <v>2.0091362163426587</v>
      </c>
      <c r="D2">
        <f ca="1">Distances!D2/80</f>
        <v>0.46920150222618562</v>
      </c>
      <c r="E2">
        <f ca="1">Distances!E2/80</f>
        <v>2.0277135928164713</v>
      </c>
      <c r="F2">
        <f ca="1">Distances!F2/80</f>
        <v>1.1470004546053854</v>
      </c>
      <c r="G2">
        <f ca="1">Distances!G2/80</f>
        <v>0.72525694988304501</v>
      </c>
      <c r="H2">
        <f ca="1">Distances!H2/80</f>
        <v>1.9612832606791071</v>
      </c>
      <c r="I2">
        <f ca="1">Distances!I2/80</f>
        <v>1.290946626120256</v>
      </c>
      <c r="J2">
        <f ca="1">Distances!J2/80</f>
        <v>0.81849762170827334</v>
      </c>
      <c r="K2">
        <f ca="1">Distances!K2/80</f>
        <v>2.3059129602878281</v>
      </c>
      <c r="L2">
        <f ca="1">Distances!L2/80</f>
        <v>0.62322395517940055</v>
      </c>
      <c r="M2">
        <f ca="1">Distances!M2/80</f>
        <v>1.2224210885212572</v>
      </c>
      <c r="N2">
        <f ca="1">Distances!N2/80</f>
        <v>0.78062868103877736</v>
      </c>
      <c r="O2">
        <f>Distances!O2/80</f>
        <v>0</v>
      </c>
      <c r="P2">
        <f>Distances!P2/80</f>
        <v>0</v>
      </c>
      <c r="Q2">
        <f>Distances!Q2/80</f>
        <v>0</v>
      </c>
    </row>
    <row r="3" spans="1:17" x14ac:dyDescent="0.25">
      <c r="A3">
        <f ca="1">Distances!A3/80</f>
        <v>1.2547817173828901</v>
      </c>
      <c r="B3">
        <f ca="1">Distances!B3/80</f>
        <v>2.0091362163426587</v>
      </c>
      <c r="C3">
        <f ca="1">Distances!C3/80</f>
        <v>0</v>
      </c>
      <c r="D3">
        <f ca="1">Distances!D3/80</f>
        <v>1.9829019735708429</v>
      </c>
      <c r="E3">
        <f ca="1">Distances!E3/80</f>
        <v>1.4183574616457437</v>
      </c>
      <c r="F3">
        <f ca="1">Distances!F3/80</f>
        <v>1.0900313048419403</v>
      </c>
      <c r="G3">
        <f ca="1">Distances!G3/80</f>
        <v>2.0273796776556128</v>
      </c>
      <c r="H3">
        <f ca="1">Distances!H3/80</f>
        <v>9.6142028082953968E-2</v>
      </c>
      <c r="I3">
        <f ca="1">Distances!I3/80</f>
        <v>0.71821388239680273</v>
      </c>
      <c r="J3">
        <f ca="1">Distances!J3/80</f>
        <v>1.3505465989716352</v>
      </c>
      <c r="K3">
        <f ca="1">Distances!K3/80</f>
        <v>0.57576835739851762</v>
      </c>
      <c r="L3">
        <f ca="1">Distances!L3/80</f>
        <v>1.5390932825052506</v>
      </c>
      <c r="M3">
        <f ca="1">Distances!M3/80</f>
        <v>2.1425159789995623</v>
      </c>
      <c r="N3">
        <f ca="1">Distances!N3/80</f>
        <v>1.2547817173828901</v>
      </c>
      <c r="O3">
        <f>Distances!O3/80</f>
        <v>0</v>
      </c>
      <c r="P3">
        <f>Distances!P3/80</f>
        <v>0</v>
      </c>
      <c r="Q3">
        <f>Distances!Q3/80</f>
        <v>0</v>
      </c>
    </row>
    <row r="4" spans="1:17" x14ac:dyDescent="0.25">
      <c r="A4">
        <f ca="1">Distances!A4/80</f>
        <v>0.74801012246417009</v>
      </c>
      <c r="B4">
        <f ca="1">Distances!B4/80</f>
        <v>0.46920150222618562</v>
      </c>
      <c r="C4">
        <f ca="1">Distances!C4/80</f>
        <v>1.9829019735708429</v>
      </c>
      <c r="D4">
        <f ca="1">Distances!D4/80</f>
        <v>0</v>
      </c>
      <c r="E4">
        <f ca="1">Distances!E4/80</f>
        <v>1.6887186224452679</v>
      </c>
      <c r="F4">
        <f ca="1">Distances!F4/80</f>
        <v>1.3500605149774656</v>
      </c>
      <c r="G4">
        <f ca="1">Distances!G4/80</f>
        <v>0.25625487425325372</v>
      </c>
      <c r="H4">
        <f ca="1">Distances!H4/80</f>
        <v>1.9167111820514893</v>
      </c>
      <c r="I4">
        <f ca="1">Distances!I4/80</f>
        <v>1.2936657880075426</v>
      </c>
      <c r="J4">
        <f ca="1">Distances!J4/80</f>
        <v>0.64015080033789407</v>
      </c>
      <c r="K4">
        <f ca="1">Distances!K4/80</f>
        <v>2.3790103906843698</v>
      </c>
      <c r="L4">
        <f ca="1">Distances!L4/80</f>
        <v>0.44382247894077587</v>
      </c>
      <c r="M4">
        <f ca="1">Distances!M4/80</f>
        <v>1.6690325977313076</v>
      </c>
      <c r="N4">
        <f ca="1">Distances!N4/80</f>
        <v>0.74801012246417009</v>
      </c>
      <c r="O4">
        <f>Distances!O4/80</f>
        <v>0</v>
      </c>
      <c r="P4">
        <f>Distances!P4/80</f>
        <v>0</v>
      </c>
      <c r="Q4">
        <f>Distances!Q4/80</f>
        <v>0</v>
      </c>
    </row>
    <row r="5" spans="1:17" x14ac:dyDescent="0.25">
      <c r="A5">
        <f ca="1">Distances!A5/80</f>
        <v>1.4013396740268182</v>
      </c>
      <c r="B5">
        <f ca="1">Distances!B5/80</f>
        <v>2.0277135928164713</v>
      </c>
      <c r="C5">
        <f ca="1">Distances!C5/80</f>
        <v>1.4183574616457437</v>
      </c>
      <c r="D5">
        <f ca="1">Distances!D5/80</f>
        <v>1.6887186224452679</v>
      </c>
      <c r="E5">
        <f ca="1">Distances!E5/80</f>
        <v>0</v>
      </c>
      <c r="F5">
        <f ca="1">Distances!F5/80</f>
        <v>1.8904496825728074</v>
      </c>
      <c r="G5">
        <f ca="1">Distances!G5/80</f>
        <v>1.5434754324054085</v>
      </c>
      <c r="H5">
        <f ca="1">Distances!H5/80</f>
        <v>1.324171319244845</v>
      </c>
      <c r="I5">
        <f ca="1">Distances!I5/80</f>
        <v>1.3500429991384655</v>
      </c>
      <c r="J5">
        <f ca="1">Distances!J5/80</f>
        <v>1.2405891808514782</v>
      </c>
      <c r="K5">
        <f ca="1">Distances!K5/80</f>
        <v>1.9929440073824378</v>
      </c>
      <c r="L5">
        <f ca="1">Distances!L5/80</f>
        <v>1.4099652267184877</v>
      </c>
      <c r="M5">
        <f ca="1">Distances!M5/80</f>
        <v>2.8446376353054292</v>
      </c>
      <c r="N5">
        <f ca="1">Distances!N5/80</f>
        <v>1.4013396740268182</v>
      </c>
      <c r="O5">
        <f>Distances!O5/80</f>
        <v>0</v>
      </c>
      <c r="P5">
        <f>Distances!P5/80</f>
        <v>0</v>
      </c>
      <c r="Q5">
        <f>Distances!Q5/80</f>
        <v>0</v>
      </c>
    </row>
    <row r="6" spans="1:17" x14ac:dyDescent="0.25">
      <c r="A6">
        <f ca="1">Distances!A6/80</f>
        <v>0.70461692700604917</v>
      </c>
      <c r="B6">
        <f ca="1">Distances!B6/80</f>
        <v>1.1470004546053854</v>
      </c>
      <c r="C6">
        <f ca="1">Distances!C6/80</f>
        <v>1.0900313048419403</v>
      </c>
      <c r="D6">
        <f ca="1">Distances!D6/80</f>
        <v>1.3500605149774656</v>
      </c>
      <c r="E6">
        <f ca="1">Distances!E6/80</f>
        <v>1.8904496825728074</v>
      </c>
      <c r="F6">
        <f ca="1">Distances!F6/80</f>
        <v>0</v>
      </c>
      <c r="G6">
        <f ca="1">Distances!G6/80</f>
        <v>1.5207890022873536</v>
      </c>
      <c r="H6">
        <f ca="1">Distances!H6/80</f>
        <v>1.0871670198994186</v>
      </c>
      <c r="I6">
        <f ca="1">Distances!I6/80</f>
        <v>0.55790087586485071</v>
      </c>
      <c r="J6">
        <f ca="1">Distances!J6/80</f>
        <v>0.94142278359442044</v>
      </c>
      <c r="K6">
        <f ca="1">Distances!K6/80</f>
        <v>1.2095100468530471</v>
      </c>
      <c r="L6">
        <f ca="1">Distances!L6/80</f>
        <v>0.99661893315766403</v>
      </c>
      <c r="M6">
        <f ca="1">Distances!M6/80</f>
        <v>1.0700523020075294</v>
      </c>
      <c r="N6">
        <f ca="1">Distances!N6/80</f>
        <v>0.70461692700604917</v>
      </c>
      <c r="O6">
        <f>Distances!O6/80</f>
        <v>0</v>
      </c>
      <c r="P6">
        <f>Distances!P6/80</f>
        <v>0</v>
      </c>
      <c r="Q6">
        <f>Distances!Q6/80</f>
        <v>0</v>
      </c>
    </row>
    <row r="7" spans="1:17" x14ac:dyDescent="0.25">
      <c r="A7">
        <f ca="1">Distances!A7/80</f>
        <v>0.85808780003504537</v>
      </c>
      <c r="B7">
        <f ca="1">Distances!B7/80</f>
        <v>0.72525694988304501</v>
      </c>
      <c r="C7">
        <f ca="1">Distances!C7/80</f>
        <v>2.0273796776556128</v>
      </c>
      <c r="D7">
        <f ca="1">Distances!D7/80</f>
        <v>0.25625487425325372</v>
      </c>
      <c r="E7">
        <f ca="1">Distances!E7/80</f>
        <v>1.5434754324054085</v>
      </c>
      <c r="F7">
        <f ca="1">Distances!F7/80</f>
        <v>1.5207890022873536</v>
      </c>
      <c r="G7">
        <f ca="1">Distances!G7/80</f>
        <v>0</v>
      </c>
      <c r="H7">
        <f ca="1">Distances!H7/80</f>
        <v>1.9527942548557076</v>
      </c>
      <c r="I7">
        <f ca="1">Distances!I7/80</f>
        <v>1.3766266117224226</v>
      </c>
      <c r="J7">
        <f ca="1">Distances!J7/80</f>
        <v>0.68534328256520838</v>
      </c>
      <c r="K7">
        <f ca="1">Distances!K7/80</f>
        <v>2.4678160656977171</v>
      </c>
      <c r="L7">
        <f ca="1">Distances!L7/80</f>
        <v>0.53799591311293204</v>
      </c>
      <c r="M7">
        <f ca="1">Distances!M7/80</f>
        <v>1.9201158520223172</v>
      </c>
      <c r="N7">
        <f ca="1">Distances!N7/80</f>
        <v>0.85808780003504537</v>
      </c>
      <c r="O7">
        <f>Distances!O7/80</f>
        <v>0</v>
      </c>
      <c r="P7">
        <f>Distances!P7/80</f>
        <v>0</v>
      </c>
      <c r="Q7">
        <f>Distances!Q7/80</f>
        <v>0</v>
      </c>
    </row>
    <row r="8" spans="1:17" x14ac:dyDescent="0.25">
      <c r="A8">
        <f ca="1">Distances!A8/80</f>
        <v>1.1975767698093871</v>
      </c>
      <c r="B8">
        <f ca="1">Distances!B8/80</f>
        <v>1.9612832606791071</v>
      </c>
      <c r="C8">
        <f ca="1">Distances!C8/80</f>
        <v>9.6142028082953968E-2</v>
      </c>
      <c r="D8">
        <f ca="1">Distances!D8/80</f>
        <v>1.9167111820514893</v>
      </c>
      <c r="E8">
        <f ca="1">Distances!E8/80</f>
        <v>1.324171319244845</v>
      </c>
      <c r="F8">
        <f ca="1">Distances!F8/80</f>
        <v>1.0871670198994186</v>
      </c>
      <c r="G8">
        <f ca="1">Distances!G8/80</f>
        <v>1.9527942548557076</v>
      </c>
      <c r="H8">
        <f ca="1">Distances!H8/80</f>
        <v>0</v>
      </c>
      <c r="I8">
        <f ca="1">Distances!I8/80</f>
        <v>0.67310698145962988</v>
      </c>
      <c r="J8">
        <f ca="1">Distances!J8/80</f>
        <v>1.2807008619310734</v>
      </c>
      <c r="K8">
        <f ca="1">Distances!K8/80</f>
        <v>0.67132594205424412</v>
      </c>
      <c r="L8">
        <f ca="1">Distances!L8/80</f>
        <v>1.4734153859511485</v>
      </c>
      <c r="M8">
        <f ca="1">Distances!M8/80</f>
        <v>2.1497081942455494</v>
      </c>
      <c r="N8">
        <f ca="1">Distances!N8/80</f>
        <v>1.1975767698093871</v>
      </c>
      <c r="O8">
        <f>Distances!O8/80</f>
        <v>0</v>
      </c>
      <c r="P8">
        <f>Distances!P8/80</f>
        <v>0</v>
      </c>
      <c r="Q8">
        <f>Distances!Q8/80</f>
        <v>0</v>
      </c>
    </row>
    <row r="9" spans="1:17" x14ac:dyDescent="0.25">
      <c r="A9">
        <f ca="1">Distances!A9/80</f>
        <v>0.54850800361316554</v>
      </c>
      <c r="B9">
        <f ca="1">Distances!B9/80</f>
        <v>1.290946626120256</v>
      </c>
      <c r="C9">
        <f ca="1">Distances!C9/80</f>
        <v>0.71821388239680273</v>
      </c>
      <c r="D9">
        <f ca="1">Distances!D9/80</f>
        <v>1.2936657880075426</v>
      </c>
      <c r="E9">
        <f ca="1">Distances!E9/80</f>
        <v>1.3500429991384655</v>
      </c>
      <c r="F9">
        <f ca="1">Distances!F9/80</f>
        <v>0.55790087586485071</v>
      </c>
      <c r="G9">
        <f ca="1">Distances!G9/80</f>
        <v>1.3766266117224226</v>
      </c>
      <c r="H9">
        <f ca="1">Distances!H9/80</f>
        <v>0.67310698145962988</v>
      </c>
      <c r="I9">
        <f ca="1">Distances!I9/80</f>
        <v>0</v>
      </c>
      <c r="J9">
        <f ca="1">Distances!J9/80</f>
        <v>0.69324417523695603</v>
      </c>
      <c r="K9">
        <f ca="1">Distances!K9/80</f>
        <v>1.0915965858363639</v>
      </c>
      <c r="L9">
        <f ca="1">Distances!L9/80</f>
        <v>0.85462636694652372</v>
      </c>
      <c r="M9">
        <f ca="1">Distances!M9/80</f>
        <v>1.6024582927207298</v>
      </c>
      <c r="N9">
        <f ca="1">Distances!N9/80</f>
        <v>0.54850800361316554</v>
      </c>
      <c r="O9">
        <f>Distances!O9/80</f>
        <v>0</v>
      </c>
      <c r="P9">
        <f>Distances!P9/80</f>
        <v>0</v>
      </c>
      <c r="Q9">
        <f>Distances!Q9/80</f>
        <v>0</v>
      </c>
    </row>
    <row r="10" spans="1:17" x14ac:dyDescent="0.25">
      <c r="A10">
        <f ca="1">Distances!A10/80</f>
        <v>0.2403586369706186</v>
      </c>
      <c r="B10">
        <f ca="1">Distances!B10/80</f>
        <v>0.81849762170827334</v>
      </c>
      <c r="C10">
        <f ca="1">Distances!C10/80</f>
        <v>1.3505465989716352</v>
      </c>
      <c r="D10">
        <f ca="1">Distances!D10/80</f>
        <v>0.64015080033789407</v>
      </c>
      <c r="E10">
        <f ca="1">Distances!E10/80</f>
        <v>1.2405891808514782</v>
      </c>
      <c r="F10">
        <f ca="1">Distances!F10/80</f>
        <v>0.94142278359442044</v>
      </c>
      <c r="G10">
        <f ca="1">Distances!G10/80</f>
        <v>0.68534328256520838</v>
      </c>
      <c r="H10">
        <f ca="1">Distances!H10/80</f>
        <v>1.2807008619310734</v>
      </c>
      <c r="I10">
        <f ca="1">Distances!I10/80</f>
        <v>0.69324417523695603</v>
      </c>
      <c r="J10">
        <f ca="1">Distances!J10/80</f>
        <v>0</v>
      </c>
      <c r="K10">
        <f ca="1">Distances!K10/80</f>
        <v>1.783138861395501</v>
      </c>
      <c r="L10">
        <f ca="1">Distances!L10/80</f>
        <v>0.20919878077761656</v>
      </c>
      <c r="M10">
        <f ca="1">Distances!M10/80</f>
        <v>1.6655661746910304</v>
      </c>
      <c r="N10">
        <f ca="1">Distances!N10/80</f>
        <v>0.2403586369706186</v>
      </c>
      <c r="O10">
        <f>Distances!O10/80</f>
        <v>0</v>
      </c>
      <c r="P10">
        <f>Distances!P10/80</f>
        <v>0</v>
      </c>
      <c r="Q10">
        <f>Distances!Q10/80</f>
        <v>0</v>
      </c>
    </row>
    <row r="11" spans="1:17" x14ac:dyDescent="0.25">
      <c r="A11">
        <f ca="1">Distances!A11/80</f>
        <v>1.6310517462871961</v>
      </c>
      <c r="B11">
        <f ca="1">Distances!B11/80</f>
        <v>2.3059129602878281</v>
      </c>
      <c r="C11">
        <f ca="1">Distances!C11/80</f>
        <v>0.57576835739851762</v>
      </c>
      <c r="D11">
        <f ca="1">Distances!D11/80</f>
        <v>2.3790103906843698</v>
      </c>
      <c r="E11">
        <f ca="1">Distances!E11/80</f>
        <v>1.9929440073824378</v>
      </c>
      <c r="F11">
        <f ca="1">Distances!F11/80</f>
        <v>1.2095100468530471</v>
      </c>
      <c r="G11">
        <f ca="1">Distances!G11/80</f>
        <v>2.4678160656977171</v>
      </c>
      <c r="H11">
        <f ca="1">Distances!H11/80</f>
        <v>0.67132594205424412</v>
      </c>
      <c r="I11">
        <f ca="1">Distances!I11/80</f>
        <v>1.0915965858363639</v>
      </c>
      <c r="J11">
        <f ca="1">Distances!J11/80</f>
        <v>1.783138861395501</v>
      </c>
      <c r="K11">
        <f ca="1">Distances!K11/80</f>
        <v>0</v>
      </c>
      <c r="L11">
        <f ca="1">Distances!L11/80</f>
        <v>1.9445501821094537</v>
      </c>
      <c r="M11">
        <f ca="1">Distances!M11/80</f>
        <v>2.1214138042385158</v>
      </c>
      <c r="N11">
        <f ca="1">Distances!N11/80</f>
        <v>1.6310517462871961</v>
      </c>
      <c r="O11">
        <f>Distances!O11/80</f>
        <v>0</v>
      </c>
      <c r="P11">
        <f>Distances!P11/80</f>
        <v>0</v>
      </c>
      <c r="Q11">
        <f>Distances!Q11/80</f>
        <v>0</v>
      </c>
    </row>
    <row r="12" spans="1:17" x14ac:dyDescent="0.25">
      <c r="A12">
        <f ca="1">Distances!A12/80</f>
        <v>0.3206096262204442</v>
      </c>
      <c r="B12">
        <f ca="1">Distances!B12/80</f>
        <v>0.62322395517940055</v>
      </c>
      <c r="C12">
        <f ca="1">Distances!C12/80</f>
        <v>1.5390932825052506</v>
      </c>
      <c r="D12">
        <f ca="1">Distances!D12/80</f>
        <v>0.44382247894077587</v>
      </c>
      <c r="E12">
        <f ca="1">Distances!E12/80</f>
        <v>1.4099652267184877</v>
      </c>
      <c r="F12">
        <f ca="1">Distances!F12/80</f>
        <v>0.99661893315766403</v>
      </c>
      <c r="G12">
        <f ca="1">Distances!G12/80</f>
        <v>0.53799591311293204</v>
      </c>
      <c r="H12">
        <f ca="1">Distances!H12/80</f>
        <v>1.4734153859511485</v>
      </c>
      <c r="I12">
        <f ca="1">Distances!I12/80</f>
        <v>0.85462636694652372</v>
      </c>
      <c r="J12">
        <f ca="1">Distances!J12/80</f>
        <v>0.20919878077761656</v>
      </c>
      <c r="K12">
        <f ca="1">Distances!K12/80</f>
        <v>1.9445501821094537</v>
      </c>
      <c r="L12">
        <f ca="1">Distances!L12/80</f>
        <v>0</v>
      </c>
      <c r="M12">
        <f ca="1">Distances!M12/80</f>
        <v>1.5801260419968337</v>
      </c>
      <c r="N12">
        <f ca="1">Distances!N12/80</f>
        <v>0.3206096262204442</v>
      </c>
      <c r="O12">
        <f>Distances!O12/80</f>
        <v>0</v>
      </c>
      <c r="P12">
        <f>Distances!P12/80</f>
        <v>0</v>
      </c>
      <c r="Q12">
        <f>Distances!Q12/80</f>
        <v>0</v>
      </c>
    </row>
    <row r="13" spans="1:17" x14ac:dyDescent="0.25">
      <c r="A13">
        <f ca="1">Distances!A13/80</f>
        <v>1.458053419047618</v>
      </c>
      <c r="B13">
        <f ca="1">Distances!B13/80</f>
        <v>1.2224210885212572</v>
      </c>
      <c r="C13">
        <f ca="1">Distances!C13/80</f>
        <v>2.1425159789995623</v>
      </c>
      <c r="D13">
        <f ca="1">Distances!D13/80</f>
        <v>1.6690325977313076</v>
      </c>
      <c r="E13">
        <f ca="1">Distances!E13/80</f>
        <v>2.8446376353054292</v>
      </c>
      <c r="F13">
        <f ca="1">Distances!F13/80</f>
        <v>1.0700523020075294</v>
      </c>
      <c r="G13">
        <f ca="1">Distances!G13/80</f>
        <v>1.9201158520223172</v>
      </c>
      <c r="H13">
        <f ca="1">Distances!H13/80</f>
        <v>2.1497081942455494</v>
      </c>
      <c r="I13">
        <f ca="1">Distances!I13/80</f>
        <v>1.6024582927207298</v>
      </c>
      <c r="J13">
        <f ca="1">Distances!J13/80</f>
        <v>1.6655661746910304</v>
      </c>
      <c r="K13">
        <f ca="1">Distances!K13/80</f>
        <v>2.1214138042385158</v>
      </c>
      <c r="L13">
        <f ca="1">Distances!L13/80</f>
        <v>1.5801260419968337</v>
      </c>
      <c r="M13">
        <f ca="1">Distances!M13/80</f>
        <v>0</v>
      </c>
      <c r="N13">
        <f ca="1">Distances!N13/80</f>
        <v>1.458053419047618</v>
      </c>
      <c r="O13">
        <f>Distances!O13/80</f>
        <v>0</v>
      </c>
      <c r="P13">
        <f>Distances!P13/80</f>
        <v>0</v>
      </c>
      <c r="Q13">
        <f>Distances!Q13/80</f>
        <v>0</v>
      </c>
    </row>
    <row r="14" spans="1:17" x14ac:dyDescent="0.25">
      <c r="A14">
        <f>Distances!A14/80</f>
        <v>0</v>
      </c>
      <c r="B14">
        <f ca="1">Distances!B14/80</f>
        <v>0.78062868103877736</v>
      </c>
      <c r="C14">
        <f ca="1">Distances!C14/80</f>
        <v>1.2547817173828901</v>
      </c>
      <c r="D14">
        <f ca="1">Distances!D14/80</f>
        <v>0.74801012246417009</v>
      </c>
      <c r="E14">
        <f ca="1">Distances!E14/80</f>
        <v>1.4013396740268182</v>
      </c>
      <c r="F14">
        <f ca="1">Distances!F14/80</f>
        <v>0.70461692700604917</v>
      </c>
      <c r="G14">
        <f ca="1">Distances!G14/80</f>
        <v>0.85808780003504537</v>
      </c>
      <c r="H14">
        <f ca="1">Distances!H14/80</f>
        <v>1.1975767698093871</v>
      </c>
      <c r="I14">
        <f ca="1">Distances!I14/80</f>
        <v>0.54850800361316554</v>
      </c>
      <c r="J14">
        <f ca="1">Distances!J14/80</f>
        <v>0.2403586369706186</v>
      </c>
      <c r="K14">
        <f ca="1">Distances!K14/80</f>
        <v>1.6310517462871961</v>
      </c>
      <c r="L14">
        <f ca="1">Distances!L14/80</f>
        <v>0.3206096262204442</v>
      </c>
      <c r="M14">
        <f ca="1">Distances!M14/80</f>
        <v>1.458053419047618</v>
      </c>
      <c r="N14">
        <f>Distances!N14/80</f>
        <v>0</v>
      </c>
      <c r="O14">
        <f>Distances!O14/80</f>
        <v>0</v>
      </c>
      <c r="P14">
        <f>Distances!P14/80</f>
        <v>0</v>
      </c>
      <c r="Q14">
        <f>Distances!Q14/80</f>
        <v>0</v>
      </c>
    </row>
    <row r="15" spans="1:17" x14ac:dyDescent="0.25">
      <c r="A15">
        <f>Distances!A15/80</f>
        <v>0</v>
      </c>
      <c r="B15">
        <f>Distances!B15/80</f>
        <v>0</v>
      </c>
      <c r="C15">
        <f>Distances!C15/80</f>
        <v>0</v>
      </c>
      <c r="D15">
        <f>Distances!D15/80</f>
        <v>0</v>
      </c>
      <c r="E15">
        <f>Distances!E15/80</f>
        <v>0</v>
      </c>
      <c r="F15">
        <f>Distances!F15/80</f>
        <v>0</v>
      </c>
      <c r="G15">
        <f>Distances!G15/80</f>
        <v>0</v>
      </c>
      <c r="H15">
        <f>Distances!H15/80</f>
        <v>0</v>
      </c>
      <c r="I15">
        <f>Distances!I15/80</f>
        <v>0</v>
      </c>
      <c r="J15">
        <f>Distances!J15/80</f>
        <v>0</v>
      </c>
      <c r="K15">
        <f>Distances!K15/80</f>
        <v>0</v>
      </c>
      <c r="L15">
        <f>Distances!L15/80</f>
        <v>0</v>
      </c>
      <c r="M15">
        <f>Distances!M15/80</f>
        <v>0</v>
      </c>
      <c r="N15">
        <f>Distances!N15/80</f>
        <v>0</v>
      </c>
      <c r="O15">
        <f>Distances!O15/80</f>
        <v>0</v>
      </c>
      <c r="P15">
        <f>Distances!P15/80</f>
        <v>0</v>
      </c>
      <c r="Q15">
        <f>Distances!Q15/80</f>
        <v>0</v>
      </c>
    </row>
    <row r="16" spans="1:17" x14ac:dyDescent="0.25">
      <c r="A16">
        <f>Distances!A16/80</f>
        <v>0</v>
      </c>
      <c r="B16">
        <f>Distances!B16/80</f>
        <v>0</v>
      </c>
      <c r="C16">
        <f>Distances!C16/80</f>
        <v>0</v>
      </c>
      <c r="D16">
        <f>Distances!D16/80</f>
        <v>0</v>
      </c>
      <c r="E16">
        <f>Distances!E16/80</f>
        <v>0</v>
      </c>
      <c r="F16">
        <f>Distances!F16/80</f>
        <v>0</v>
      </c>
      <c r="G16">
        <f>Distances!G16/80</f>
        <v>0</v>
      </c>
      <c r="H16">
        <f>Distances!H16/80</f>
        <v>0</v>
      </c>
      <c r="I16">
        <f>Distances!I16/80</f>
        <v>0</v>
      </c>
      <c r="J16">
        <f>Distances!J16/80</f>
        <v>0</v>
      </c>
      <c r="K16">
        <f>Distances!K16/80</f>
        <v>0</v>
      </c>
      <c r="L16">
        <f>Distances!L16/80</f>
        <v>0</v>
      </c>
      <c r="M16">
        <f>Distances!M16/80</f>
        <v>0</v>
      </c>
      <c r="N16">
        <f>Distances!N16/80</f>
        <v>0</v>
      </c>
      <c r="O16">
        <f>Distances!O16/80</f>
        <v>0</v>
      </c>
      <c r="P16">
        <f>Distances!P16/80</f>
        <v>0</v>
      </c>
      <c r="Q16">
        <f>Distances!Q16/80</f>
        <v>0</v>
      </c>
    </row>
    <row r="17" spans="1:17" x14ac:dyDescent="0.25">
      <c r="A17">
        <f>Distances!A17/80</f>
        <v>0</v>
      </c>
      <c r="B17">
        <f>Distances!B17/80</f>
        <v>0</v>
      </c>
      <c r="C17">
        <f>Distances!C17/80</f>
        <v>0</v>
      </c>
      <c r="D17">
        <f>Distances!D17/80</f>
        <v>0</v>
      </c>
      <c r="E17">
        <f>Distances!E17/80</f>
        <v>0</v>
      </c>
      <c r="F17">
        <f>Distances!F17/80</f>
        <v>0</v>
      </c>
      <c r="G17">
        <f>Distances!G17/80</f>
        <v>0</v>
      </c>
      <c r="H17">
        <f>Distances!H17/80</f>
        <v>0</v>
      </c>
      <c r="I17">
        <f>Distances!I17/80</f>
        <v>0</v>
      </c>
      <c r="J17">
        <f>Distances!J17/80</f>
        <v>0</v>
      </c>
      <c r="K17">
        <f>Distances!K17/80</f>
        <v>0</v>
      </c>
      <c r="L17">
        <f>Distances!L17/80</f>
        <v>0</v>
      </c>
      <c r="M17">
        <f>Distances!M17/80</f>
        <v>0</v>
      </c>
      <c r="N17">
        <f>Distances!N17/80</f>
        <v>0</v>
      </c>
      <c r="O17">
        <f>Distances!O17/80</f>
        <v>0</v>
      </c>
      <c r="P17">
        <f>Distances!P17/80</f>
        <v>0</v>
      </c>
      <c r="Q17">
        <f>Distances!Q17/80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1D</vt:lpstr>
      <vt:lpstr>Distances</vt:lpstr>
      <vt:lpstr>Times</vt:lpstr>
      <vt:lpstr>AverageUnload</vt:lpstr>
      <vt:lpstr>CoordinatesX</vt:lpstr>
      <vt:lpstr>CoordinatesY</vt:lpstr>
      <vt:lpstr>Demand</vt:lpstr>
      <vt:lpstr>DistanceCost</vt:lpstr>
      <vt:lpstr>Distances</vt:lpstr>
      <vt:lpstr>Locations</vt:lpstr>
      <vt:lpstr>PalletCapacity</vt:lpstr>
      <vt:lpstr>Stores</vt:lpstr>
      <vt:lpstr>TimeCost</vt:lpstr>
      <vt:lpstr>Times</vt:lpstr>
      <vt:lpstr>Vehicles</vt:lpstr>
      <vt:lpstr>VehicleTypes</vt:lpstr>
      <vt:lpstr>WindowEnd</vt:lpstr>
      <vt:lpstr>WindowStart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Shuttleworth</dc:creator>
  <cp:lastModifiedBy>Aaron Shuttleworth</cp:lastModifiedBy>
  <dcterms:created xsi:type="dcterms:W3CDTF">2015-06-05T18:17:20Z</dcterms:created>
  <dcterms:modified xsi:type="dcterms:W3CDTF">2020-10-09T13:09:19Z</dcterms:modified>
</cp:coreProperties>
</file>