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6 5\"/>
    </mc:Choice>
  </mc:AlternateContent>
  <xr:revisionPtr revIDLastSave="0" documentId="13_ncr:1_{A8B34ADC-2B25-4BE8-A335-0D155A994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'1D'!$C$2:$C$6</definedName>
    <definedName name="Distances">Distances!$A$1:$H$8</definedName>
    <definedName name="Locations">'1D'!$F$2:$F$9</definedName>
    <definedName name="PalletCapacity">'1D'!$E$2:$E$6</definedName>
    <definedName name="Stores">'1D'!$F$3:$F$8</definedName>
    <definedName name="TimeCost">'1D'!$D$2:$D$6</definedName>
    <definedName name="Times">Times!$A$1:$H$8</definedName>
    <definedName name="Vehicles">'1D'!$A$2:$A$6</definedName>
    <definedName name="VehicleTypes">'1D'!$B$2:$B$6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3" i="3"/>
  <c r="A8" i="1" l="1"/>
  <c r="A8" i="4" s="1"/>
  <c r="H8" i="1"/>
  <c r="H8" i="4" s="1"/>
  <c r="H1" i="1"/>
  <c r="H1" i="4" s="1"/>
  <c r="C6" i="3" l="1" a="1"/>
  <c r="C6" i="3" s="1"/>
  <c r="C4" i="3" a="1"/>
  <c r="C4" i="3" s="1"/>
  <c r="C2" i="3" a="1"/>
  <c r="C2" i="3" l="1"/>
  <c r="C5" i="3" a="1"/>
  <c r="C5" i="3" s="1"/>
  <c r="C3" i="3" a="1"/>
  <c r="C3" i="3" s="1"/>
  <c r="P5" i="3" l="1"/>
  <c r="A1" i="1"/>
  <c r="A1" i="4" s="1"/>
  <c r="K7" i="3" l="1"/>
  <c r="K8" i="3"/>
  <c r="K4" i="3"/>
  <c r="K6" i="3"/>
  <c r="K5" i="3"/>
  <c r="K3" i="3"/>
  <c r="P7" i="3"/>
  <c r="P6" i="3"/>
  <c r="P14" i="3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<sst xmlns="http://schemas.openxmlformats.org/spreadsheetml/2006/main" count="46" uniqueCount="37">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</sst>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5AF6AF6-104E-44AE-BCE1-87F51BA986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C02-4D16-9B65-588B784A39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0F7FCA-F28C-40C2-98F5-5468629878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C02-4D16-9B65-588B784A39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A1E2FC-3143-4F4A-BA8E-77207AF0B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C02-4D16-9B65-588B784A39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A04C14-320A-4E48-B6A6-857984912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C02-4D16-9B65-588B784A39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5525BB-F1C0-4126-AA06-0A4796D73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C02-4D16-9B65-588B784A39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F1A94D5-DD60-4E4B-BA48-E3EEC401FB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C02-4D16-9B65-588B784A39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48A8A18-EA86-42B6-81AA-22B72EAB0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C02-4D16-9B65-588B784A39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67.272617906999997</c:v>
                </c:pt>
                <c:pt idx="2">
                  <c:v>-54.752899409000001</c:v>
                </c:pt>
                <c:pt idx="3">
                  <c:v>29.297715456999999</c:v>
                </c:pt>
                <c:pt idx="4">
                  <c:v>-0.11765718</c:v>
                </c:pt>
                <c:pt idx="5">
                  <c:v>-28.887882007999998</c:v>
                </c:pt>
                <c:pt idx="6">
                  <c:v>-19.206584811999999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45.476868903000003</c:v>
                </c:pt>
                <c:pt idx="2">
                  <c:v>-6.8476858370000002</c:v>
                </c:pt>
                <c:pt idx="3">
                  <c:v>41.631879875999999</c:v>
                </c:pt>
                <c:pt idx="4">
                  <c:v>42.802976348999998</c:v>
                </c:pt>
                <c:pt idx="5">
                  <c:v>-73.998283420000007</c:v>
                </c:pt>
                <c:pt idx="6">
                  <c:v>-52.253501991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'1D'!$N$2:$N$8</c15:f>
                <c15:dlblRangeCache>
                  <c:ptCount val="7"/>
                  <c:pt idx="0">
                    <c:v>Depot</c:v>
                  </c:pt>
                  <c:pt idx="1">
                    <c:v>1 7 0</c:v>
                  </c:pt>
                  <c:pt idx="2">
                    <c:v>2 15 0</c:v>
                  </c:pt>
                  <c:pt idx="3">
                    <c:v>3 19 23</c:v>
                  </c:pt>
                  <c:pt idx="4">
                    <c:v>4 13 0</c:v>
                  </c:pt>
                  <c:pt idx="5">
                    <c:v>5 6 0</c:v>
                  </c:pt>
                  <c:pt idx="6">
                    <c:v>6 6 15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17</xdr:row>
      <xdr:rowOff>180974</xdr:rowOff>
    </xdr:from>
    <xdr:to>
      <xdr:col>18</xdr:col>
      <xdr:colOff>447675</xdr:colOff>
      <xdr:row>51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topLeftCell="A16" workbookViewId="0">
      <selection activeCell="T27" sqref="T27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29</v>
      </c>
      <c r="C2" cm="1">
        <f t="array" aca="1" ref="C2:E2" ca="1">_xlfn.XLOOKUP(B2,OFFSET($R$2,0,0,$P$8,1),OFFSET($S$2,0,0,$P$8,3))</f>
        <v>0.70702670599999995</v>
      </c>
      <c r="D2" s="8">
        <f ca="1"/>
        <v>12.997239325000001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N2" t="s">
        <v>9</v>
      </c>
      <c r="O2" s="1" t="s">
        <v>16</v>
      </c>
      <c r="P2">
        <v>6</v>
      </c>
      <c r="R2" t="s">
        <v>29</v>
      </c>
      <c r="S2">
        <v>0.70702670599999995</v>
      </c>
      <c r="T2">
        <v>12.997239325000001</v>
      </c>
      <c r="U2">
        <v>16</v>
      </c>
    </row>
    <row r="3" spans="1:21" x14ac:dyDescent="0.25">
      <c r="A3" t="s">
        <v>8</v>
      </c>
      <c r="B3" t="s">
        <v>30</v>
      </c>
      <c r="C3" cm="1">
        <f t="array" aca="1" ref="C3:E3" ca="1">_xlfn.XLOOKUP(B3,OFFSET($R$2,0,0,$P$8,1),OFFSET($S$2,0,0,$P$8,3))</f>
        <v>1.042400797</v>
      </c>
      <c r="D3" s="8">
        <f ca="1"/>
        <v>9.0352458470000006</v>
      </c>
      <c r="E3" s="2">
        <f ca="1"/>
        <v>22</v>
      </c>
      <c r="F3">
        <v>1</v>
      </c>
      <c r="G3">
        <v>67.272617906999997</v>
      </c>
      <c r="H3">
        <v>45.476868903000003</v>
      </c>
      <c r="I3">
        <v>7</v>
      </c>
      <c r="J3">
        <v>0</v>
      </c>
      <c r="K3">
        <f>IF(J3=0,24,J3+1)</f>
        <v>24</v>
      </c>
      <c r="L3">
        <v>7.4267905999999995E-2</v>
      </c>
      <c r="N3" t="str">
        <f>_xlfn.CONCAT(F3," ",I3, " ", J3)</f>
        <v>1 7 0</v>
      </c>
      <c r="O3" s="1" t="s">
        <v>14</v>
      </c>
      <c r="P3">
        <v>100</v>
      </c>
      <c r="R3" t="s">
        <v>30</v>
      </c>
      <c r="S3">
        <v>1.042400797</v>
      </c>
      <c r="T3">
        <v>9.0352458470000006</v>
      </c>
      <c r="U3">
        <v>22</v>
      </c>
    </row>
    <row r="4" spans="1:21" x14ac:dyDescent="0.25">
      <c r="A4" t="s">
        <v>34</v>
      </c>
      <c r="B4" t="s">
        <v>31</v>
      </c>
      <c r="C4" cm="1">
        <f t="array" aca="1" ref="C4:E4" ca="1">_xlfn.XLOOKUP(B4,OFFSET($R$2,0,0,$P$8,1),OFFSET($S$2,0,0,$P$8,3))</f>
        <v>1.2492895369999999</v>
      </c>
      <c r="D4" s="8">
        <f ca="1"/>
        <v>14.789323223</v>
      </c>
      <c r="E4" s="2">
        <f ca="1"/>
        <v>30</v>
      </c>
      <c r="F4">
        <v>2</v>
      </c>
      <c r="G4">
        <v>-54.752899409000001</v>
      </c>
      <c r="H4">
        <v>-6.8476858370000002</v>
      </c>
      <c r="I4">
        <v>15</v>
      </c>
      <c r="J4">
        <v>0</v>
      </c>
      <c r="K4">
        <f t="shared" ref="K4:K6" si="0">IF(J4=0,24,J4+1)</f>
        <v>24</v>
      </c>
      <c r="L4">
        <v>0.14186536299999999</v>
      </c>
      <c r="N4" t="str">
        <f t="shared" ref="N4:N8" si="1">_xlfn.CONCAT(F4," ",I4, " ", J4)</f>
        <v>2 15 0</v>
      </c>
      <c r="O4" s="1" t="s">
        <v>15</v>
      </c>
      <c r="P4">
        <v>-100</v>
      </c>
      <c r="R4" t="s">
        <v>31</v>
      </c>
      <c r="S4">
        <v>1.2492895369999999</v>
      </c>
      <c r="T4">
        <v>14.789323223</v>
      </c>
      <c r="U4">
        <v>30</v>
      </c>
    </row>
    <row r="5" spans="1:21" x14ac:dyDescent="0.25">
      <c r="A5" t="s">
        <v>35</v>
      </c>
      <c r="B5" t="s">
        <v>30</v>
      </c>
      <c r="C5" cm="1">
        <f t="array" aca="1" ref="C5:E5" ca="1">_xlfn.XLOOKUP(B5,OFFSET($R$2,0,0,$P$8,1),OFFSET($S$2,0,0,$P$8,3))</f>
        <v>1.042400797</v>
      </c>
      <c r="D5" s="8">
        <f ca="1"/>
        <v>9.0352458470000006</v>
      </c>
      <c r="E5" s="2">
        <f ca="1"/>
        <v>22</v>
      </c>
      <c r="F5">
        <v>3</v>
      </c>
      <c r="G5">
        <v>29.297715456999999</v>
      </c>
      <c r="H5">
        <v>41.631879875999999</v>
      </c>
      <c r="I5">
        <v>19</v>
      </c>
      <c r="J5">
        <v>23</v>
      </c>
      <c r="K5">
        <f t="shared" si="0"/>
        <v>24</v>
      </c>
      <c r="L5">
        <v>0.12721391800000001</v>
      </c>
      <c r="N5" t="str">
        <f t="shared" si="1"/>
        <v>3 19 23</v>
      </c>
      <c r="O5" s="1" t="s">
        <v>23</v>
      </c>
      <c r="P5" s="5">
        <f ca="1">COUNT(E:E)/P2/2</f>
        <v>0.41666666666666669</v>
      </c>
      <c r="R5" s="6"/>
    </row>
    <row r="6" spans="1:21" x14ac:dyDescent="0.25">
      <c r="A6" t="s">
        <v>36</v>
      </c>
      <c r="B6" t="s">
        <v>30</v>
      </c>
      <c r="C6" cm="1">
        <f t="array" aca="1" ref="C6:E6" ca="1">_xlfn.XLOOKUP(B6,OFFSET($R$2,0,0,$P$8,1),OFFSET($S$2,0,0,$P$8,3))</f>
        <v>1.042400797</v>
      </c>
      <c r="D6" s="8">
        <f ca="1"/>
        <v>9.0352458470000006</v>
      </c>
      <c r="E6" s="2">
        <f ca="1"/>
        <v>22</v>
      </c>
      <c r="F6">
        <v>4</v>
      </c>
      <c r="G6">
        <v>-0.11765718</v>
      </c>
      <c r="H6">
        <v>42.802976348999998</v>
      </c>
      <c r="I6">
        <v>13</v>
      </c>
      <c r="J6">
        <v>0</v>
      </c>
      <c r="K6">
        <f t="shared" si="0"/>
        <v>24</v>
      </c>
      <c r="L6">
        <v>0.109113878</v>
      </c>
      <c r="N6" t="str">
        <f t="shared" si="1"/>
        <v>4 13 0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-28.887882007999998</v>
      </c>
      <c r="H7">
        <v>-73.998283420000007</v>
      </c>
      <c r="I7">
        <v>6</v>
      </c>
      <c r="J7">
        <v>0</v>
      </c>
      <c r="K7">
        <f t="shared" ref="K7:K8" si="2">IF(J7=0,24,J7+1)</f>
        <v>24</v>
      </c>
      <c r="L7">
        <v>0.14593209800000001</v>
      </c>
      <c r="N7" t="str">
        <f t="shared" si="1"/>
        <v>5 6 0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-19.206584811999999</v>
      </c>
      <c r="H8">
        <v>-52.253501991</v>
      </c>
      <c r="I8">
        <v>6</v>
      </c>
      <c r="J8">
        <v>15</v>
      </c>
      <c r="K8">
        <f t="shared" si="2"/>
        <v>16</v>
      </c>
      <c r="L8">
        <v>4.7386691000000002E-2</v>
      </c>
      <c r="N8" t="str">
        <f t="shared" si="1"/>
        <v>6 6 15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112</v>
      </c>
    </row>
    <row r="15" spans="1:21" x14ac:dyDescent="0.25">
      <c r="O15" s="1" t="s">
        <v>26</v>
      </c>
      <c r="P15">
        <f>SUM(I:I)</f>
        <v>66</v>
      </c>
    </row>
    <row r="16" spans="1:21" x14ac:dyDescent="0.25">
      <c r="P16" s="5">
        <f ca="1">P15/P14</f>
        <v>0.5892857142857143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>SQRT(('1D'!$G$3-'1D'!$G2)^2+('1D'!$H$3-'1D'!$H2)^2)</f>
        <v>81.201913310474808</v>
      </c>
      <c r="C1">
        <f>SQRT(('1D'!$G$4-'1D'!$G2)^2+('1D'!$H$4-'1D'!$H2)^2)</f>
        <v>55.179441778748753</v>
      </c>
      <c r="D1">
        <f>SQRT(('1D'!$G$5-'1D'!$G2)^2+('1D'!$H$5-'1D'!$H2)^2)</f>
        <v>50.907460681210864</v>
      </c>
      <c r="E1">
        <f>SQRT(('1D'!$G$6-'1D'!$G2)^2+('1D'!$H$6-'1D'!$H2)^2)</f>
        <v>42.803138057215605</v>
      </c>
      <c r="F1">
        <f>SQRT(('1D'!$G$7-'1D'!$G2)^2+('1D'!$H$7-'1D'!$H2)^2)</f>
        <v>79.437117747403065</v>
      </c>
      <c r="G1">
        <f>SQRT(('1D'!$G$8-'1D'!$G2)^2+('1D'!$H$8-'1D'!$H2)^2)</f>
        <v>55.671549021596213</v>
      </c>
      <c r="H1">
        <f>SQRT(('1D'!$G$9-'1D'!$G2)^2+('1D'!$H$9-'1D'!$H2)^2)</f>
        <v>0</v>
      </c>
    </row>
    <row r="2" spans="1:8" x14ac:dyDescent="0.25">
      <c r="A2">
        <f>SQRT(('1D'!$G$2-'1D'!$G3)^2+('1D'!$H$2-'1D'!$H3)^2)</f>
        <v>81.201913310474808</v>
      </c>
      <c r="B2">
        <f>SQRT(('1D'!$G$3-'1D'!$G3)^2+('1D'!$H$3-'1D'!$H3)^2)</f>
        <v>0</v>
      </c>
      <c r="C2">
        <f>SQRT(('1D'!$G$4-'1D'!$G3)^2+('1D'!$H$4-'1D'!$H3)^2)</f>
        <v>132.77080215535594</v>
      </c>
      <c r="D2">
        <f>SQRT(('1D'!$G$5-'1D'!$G3)^2+('1D'!$H$5-'1D'!$H3)^2)</f>
        <v>38.169060202011345</v>
      </c>
      <c r="E2">
        <f>SQRT(('1D'!$G$6-'1D'!$G3)^2+('1D'!$H$6-'1D'!$H3)^2)</f>
        <v>67.443301206953592</v>
      </c>
      <c r="F2">
        <f>SQRT(('1D'!$G$7-'1D'!$G3)^2+('1D'!$H$7-'1D'!$H3)^2)</f>
        <v>153.3660776263994</v>
      </c>
      <c r="G2">
        <f>SQRT(('1D'!$G$8-'1D'!$G3)^2+('1D'!$H$8-'1D'!$H3)^2)</f>
        <v>130.49857431402344</v>
      </c>
      <c r="H2">
        <f>SQRT(('1D'!$G$9-'1D'!$G3)^2+('1D'!$H$9-'1D'!$H3)^2)</f>
        <v>81.201913310474808</v>
      </c>
    </row>
    <row r="3" spans="1:8" x14ac:dyDescent="0.25">
      <c r="A3">
        <f>SQRT(('1D'!$G$2-'1D'!$G4)^2+('1D'!$H$2-'1D'!$H4)^2)</f>
        <v>55.179441778748753</v>
      </c>
      <c r="B3">
        <f>SQRT(('1D'!$G$3-'1D'!$G4)^2+('1D'!$H$3-'1D'!$H4)^2)</f>
        <v>132.77080215535594</v>
      </c>
      <c r="C3">
        <f>SQRT(('1D'!$G$4-'1D'!$G4)^2+('1D'!$H$4-'1D'!$H4)^2)</f>
        <v>0</v>
      </c>
      <c r="D3">
        <f>SQRT(('1D'!$G$5-'1D'!$G4)^2+('1D'!$H$5-'1D'!$H4)^2)</f>
        <v>97.029759100359243</v>
      </c>
      <c r="E3">
        <f>SQRT(('1D'!$G$6-'1D'!$G4)^2+('1D'!$H$6-'1D'!$H4)^2)</f>
        <v>73.825455968316206</v>
      </c>
      <c r="F3">
        <f>SQRT(('1D'!$G$7-'1D'!$G4)^2+('1D'!$H$7-'1D'!$H4)^2)</f>
        <v>71.959724019120856</v>
      </c>
      <c r="G3">
        <f>SQRT(('1D'!$G$8-'1D'!$G4)^2+('1D'!$H$8-'1D'!$H4)^2)</f>
        <v>57.664795343777499</v>
      </c>
      <c r="H3">
        <f>SQRT(('1D'!$G$9-'1D'!$G4)^2+('1D'!$H$9-'1D'!$H4)^2)</f>
        <v>55.179441778748753</v>
      </c>
    </row>
    <row r="4" spans="1:8" x14ac:dyDescent="0.25">
      <c r="A4">
        <f>SQRT(('1D'!$G$2-'1D'!$G5)^2+('1D'!$H$2-'1D'!$H5)^2)</f>
        <v>50.907460681210864</v>
      </c>
      <c r="B4">
        <f>SQRT(('1D'!$G$3-'1D'!$G5)^2+('1D'!$H$3-'1D'!$H5)^2)</f>
        <v>38.169060202011345</v>
      </c>
      <c r="C4">
        <f>SQRT(('1D'!$G$4-'1D'!$G5)^2+('1D'!$H$4-'1D'!$H5)^2)</f>
        <v>97.029759100359243</v>
      </c>
      <c r="D4">
        <f>SQRT(('1D'!$G$5-'1D'!$G5)^2+('1D'!$H$5-'1D'!$H5)^2)</f>
        <v>0</v>
      </c>
      <c r="E4">
        <f>SQRT(('1D'!$G$6-'1D'!$G5)^2+('1D'!$H$6-'1D'!$H5)^2)</f>
        <v>29.438675485195343</v>
      </c>
      <c r="F4">
        <f>SQRT(('1D'!$G$7-'1D'!$G5)^2+('1D'!$H$7-'1D'!$H5)^2)</f>
        <v>129.44457661956579</v>
      </c>
      <c r="G4">
        <f>SQRT(('1D'!$G$8-'1D'!$G5)^2+('1D'!$H$8-'1D'!$H5)^2)</f>
        <v>105.67465198853378</v>
      </c>
      <c r="H4">
        <f>SQRT(('1D'!$G$9-'1D'!$G5)^2+('1D'!$H$9-'1D'!$H5)^2)</f>
        <v>50.907460681210864</v>
      </c>
    </row>
    <row r="5" spans="1:8" x14ac:dyDescent="0.25">
      <c r="A5">
        <f>SQRT(('1D'!$G$2-'1D'!$G6)^2+('1D'!$H$2-'1D'!$H6)^2)</f>
        <v>42.803138057215605</v>
      </c>
      <c r="B5">
        <f>SQRT(('1D'!$G$3-'1D'!$G6)^2+('1D'!$H$3-'1D'!$H6)^2)</f>
        <v>67.443301206953592</v>
      </c>
      <c r="C5">
        <f>SQRT(('1D'!$G$4-'1D'!$G6)^2+('1D'!$H$4-'1D'!$H6)^2)</f>
        <v>73.825455968316206</v>
      </c>
      <c r="D5">
        <f>SQRT(('1D'!$G$5-'1D'!$G6)^2+('1D'!$H$5-'1D'!$H6)^2)</f>
        <v>29.438675485195343</v>
      </c>
      <c r="E5">
        <f>SQRT(('1D'!$G$6-'1D'!$G6)^2+('1D'!$H$6-'1D'!$H6)^2)</f>
        <v>0</v>
      </c>
      <c r="F5">
        <f>SQRT(('1D'!$G$7-'1D'!$G6)^2+('1D'!$H$7-'1D'!$H6)^2)</f>
        <v>120.29239427444733</v>
      </c>
      <c r="G5">
        <f>SQRT(('1D'!$G$8-'1D'!$G6)^2+('1D'!$H$8-'1D'!$H6)^2)</f>
        <v>96.95422235541173</v>
      </c>
      <c r="H5">
        <f>SQRT(('1D'!$G$9-'1D'!$G6)^2+('1D'!$H$9-'1D'!$H6)^2)</f>
        <v>42.803138057215605</v>
      </c>
    </row>
    <row r="6" spans="1:8" x14ac:dyDescent="0.25">
      <c r="A6">
        <f>SQRT(('1D'!$G$2-'1D'!$G7)^2+('1D'!$H$2-'1D'!$H7)^2)</f>
        <v>79.437117747403065</v>
      </c>
      <c r="B6">
        <f>SQRT(('1D'!$G$3-'1D'!$G7)^2+('1D'!$H$3-'1D'!$H7)^2)</f>
        <v>153.3660776263994</v>
      </c>
      <c r="C6">
        <f>SQRT(('1D'!$G$4-'1D'!$G7)^2+('1D'!$H$4-'1D'!$H7)^2)</f>
        <v>71.959724019120856</v>
      </c>
      <c r="D6">
        <f>SQRT(('1D'!$G$5-'1D'!$G7)^2+('1D'!$H$5-'1D'!$H7)^2)</f>
        <v>129.44457661956579</v>
      </c>
      <c r="E6">
        <f>SQRT(('1D'!$G$6-'1D'!$G7)^2+('1D'!$H$6-'1D'!$H7)^2)</f>
        <v>120.29239427444733</v>
      </c>
      <c r="F6">
        <f>SQRT(('1D'!$G$7-'1D'!$G7)^2+('1D'!$H$7-'1D'!$H7)^2)</f>
        <v>0</v>
      </c>
      <c r="G6">
        <f>SQRT(('1D'!$G$8-'1D'!$G7)^2+('1D'!$H$8-'1D'!$H7)^2)</f>
        <v>23.802584624201234</v>
      </c>
      <c r="H6">
        <f>SQRT(('1D'!$G$9-'1D'!$G7)^2+('1D'!$H$9-'1D'!$H7)^2)</f>
        <v>79.437117747403065</v>
      </c>
    </row>
    <row r="7" spans="1:8" x14ac:dyDescent="0.25">
      <c r="A7">
        <f>SQRT(('1D'!$G$2-'1D'!$G8)^2+('1D'!$H$2-'1D'!$H8)^2)</f>
        <v>55.671549021596213</v>
      </c>
      <c r="B7">
        <f>SQRT(('1D'!$G$3-'1D'!$G8)^2+('1D'!$H$3-'1D'!$H8)^2)</f>
        <v>130.49857431402344</v>
      </c>
      <c r="C7">
        <f>SQRT(('1D'!$G$4-'1D'!$G8)^2+('1D'!$H$4-'1D'!$H8)^2)</f>
        <v>57.664795343777499</v>
      </c>
      <c r="D7">
        <f>SQRT(('1D'!$G$5-'1D'!$G8)^2+('1D'!$H$5-'1D'!$H8)^2)</f>
        <v>105.67465198853378</v>
      </c>
      <c r="E7">
        <f>SQRT(('1D'!$G$6-'1D'!$G8)^2+('1D'!$H$6-'1D'!$H8)^2)</f>
        <v>96.95422235541173</v>
      </c>
      <c r="F7">
        <f>SQRT(('1D'!$G$7-'1D'!$G8)^2+('1D'!$H$7-'1D'!$H8)^2)</f>
        <v>23.802584624201234</v>
      </c>
      <c r="G7">
        <f>SQRT(('1D'!$G$8-'1D'!$G8)^2+('1D'!$H$8-'1D'!$H8)^2)</f>
        <v>0</v>
      </c>
      <c r="H7">
        <f>SQRT(('1D'!$G$9-'1D'!$G8)^2+('1D'!$H$9-'1D'!$H8)^2)</f>
        <v>55.671549021596213</v>
      </c>
    </row>
    <row r="8" spans="1:8" x14ac:dyDescent="0.25">
      <c r="A8">
        <f>SQRT(('1D'!$G$2-'1D'!$G9)^2+('1D'!$H$2-'1D'!$H9)^2)</f>
        <v>0</v>
      </c>
      <c r="B8">
        <f>SQRT(('1D'!$G$3-'1D'!$G9)^2+('1D'!$H$3-'1D'!$H9)^2)</f>
        <v>81.201913310474808</v>
      </c>
      <c r="C8">
        <f>SQRT(('1D'!$G$4-'1D'!$G9)^2+('1D'!$H$4-'1D'!$H9)^2)</f>
        <v>55.179441778748753</v>
      </c>
      <c r="D8">
        <f>SQRT(('1D'!$G$5-'1D'!$G9)^2+('1D'!$H$5-'1D'!$H9)^2)</f>
        <v>50.907460681210864</v>
      </c>
      <c r="E8">
        <f>SQRT(('1D'!$G$6-'1D'!$G9)^2+('1D'!$H$6-'1D'!$H9)^2)</f>
        <v>42.803138057215605</v>
      </c>
      <c r="F8">
        <f>SQRT(('1D'!$G$7-'1D'!$G9)^2+('1D'!$H$7-'1D'!$H9)^2)</f>
        <v>79.437117747403065</v>
      </c>
      <c r="G8">
        <f>SQRT(('1D'!$G$8-'1D'!$G9)^2+('1D'!$H$8-'1D'!$H9)^2)</f>
        <v>55.671549021596213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9" sqref="G9"/>
    </sheetView>
  </sheetViews>
  <sheetFormatPr defaultRowHeight="15" x14ac:dyDescent="0.25"/>
  <sheetData>
    <row r="1" spans="1:8" x14ac:dyDescent="0.25">
      <c r="A1">
        <f>Distances!A1/80</f>
        <v>0</v>
      </c>
      <c r="B1">
        <f>Distances!B1/80</f>
        <v>1.0150239163809351</v>
      </c>
      <c r="C1">
        <f>Distances!C1/80</f>
        <v>0.68974302223435946</v>
      </c>
      <c r="D1">
        <f>Distances!D1/80</f>
        <v>0.63634325851513585</v>
      </c>
      <c r="E1">
        <f>Distances!E1/80</f>
        <v>0.53503922571519502</v>
      </c>
      <c r="F1">
        <f>Distances!F1/80</f>
        <v>0.99296397184253826</v>
      </c>
      <c r="G1">
        <f>Distances!G1/80</f>
        <v>0.69589436276995265</v>
      </c>
      <c r="H1">
        <f>Distances!H1/80</f>
        <v>0</v>
      </c>
    </row>
    <row r="2" spans="1:8" x14ac:dyDescent="0.25">
      <c r="A2">
        <f>Distances!A2/80</f>
        <v>1.0150239163809351</v>
      </c>
      <c r="B2">
        <f>Distances!B2/80</f>
        <v>0</v>
      </c>
      <c r="C2">
        <f>Distances!C2/80</f>
        <v>1.6596350269419493</v>
      </c>
      <c r="D2">
        <f>Distances!D2/80</f>
        <v>0.47711325252514181</v>
      </c>
      <c r="E2">
        <f>Distances!E2/80</f>
        <v>0.8430412650869199</v>
      </c>
      <c r="F2">
        <f>Distances!F2/80</f>
        <v>1.9170759703299924</v>
      </c>
      <c r="G2">
        <f>Distances!G2/80</f>
        <v>1.631232178925293</v>
      </c>
      <c r="H2">
        <f>Distances!H2/80</f>
        <v>1.0150239163809351</v>
      </c>
    </row>
    <row r="3" spans="1:8" x14ac:dyDescent="0.25">
      <c r="A3">
        <f>Distances!A3/80</f>
        <v>0.68974302223435946</v>
      </c>
      <c r="B3">
        <f>Distances!B3/80</f>
        <v>1.6596350269419493</v>
      </c>
      <c r="C3">
        <f>Distances!C3/80</f>
        <v>0</v>
      </c>
      <c r="D3">
        <f>Distances!D3/80</f>
        <v>1.2128719887544905</v>
      </c>
      <c r="E3">
        <f>Distances!E3/80</f>
        <v>0.92281819960395262</v>
      </c>
      <c r="F3">
        <f>Distances!F3/80</f>
        <v>0.89949655023901065</v>
      </c>
      <c r="G3">
        <f>Distances!G3/80</f>
        <v>0.72080994179721869</v>
      </c>
      <c r="H3">
        <f>Distances!H3/80</f>
        <v>0.68974302223435946</v>
      </c>
    </row>
    <row r="4" spans="1:8" x14ac:dyDescent="0.25">
      <c r="A4">
        <f>Distances!A4/80</f>
        <v>0.63634325851513585</v>
      </c>
      <c r="B4">
        <f>Distances!B4/80</f>
        <v>0.47711325252514181</v>
      </c>
      <c r="C4">
        <f>Distances!C4/80</f>
        <v>1.2128719887544905</v>
      </c>
      <c r="D4">
        <f>Distances!D4/80</f>
        <v>0</v>
      </c>
      <c r="E4">
        <f>Distances!E4/80</f>
        <v>0.36798344356494178</v>
      </c>
      <c r="F4">
        <f>Distances!F4/80</f>
        <v>1.6180572077445725</v>
      </c>
      <c r="G4">
        <f>Distances!G4/80</f>
        <v>1.3209331498566723</v>
      </c>
      <c r="H4">
        <f>Distances!H4/80</f>
        <v>0.63634325851513585</v>
      </c>
    </row>
    <row r="5" spans="1:8" x14ac:dyDescent="0.25">
      <c r="A5">
        <f>Distances!A5/80</f>
        <v>0.53503922571519502</v>
      </c>
      <c r="B5">
        <f>Distances!B5/80</f>
        <v>0.8430412650869199</v>
      </c>
      <c r="C5">
        <f>Distances!C5/80</f>
        <v>0.92281819960395262</v>
      </c>
      <c r="D5">
        <f>Distances!D5/80</f>
        <v>0.36798344356494178</v>
      </c>
      <c r="E5">
        <f>Distances!E5/80</f>
        <v>0</v>
      </c>
      <c r="F5">
        <f>Distances!F5/80</f>
        <v>1.5036549284305916</v>
      </c>
      <c r="G5">
        <f>Distances!G5/80</f>
        <v>1.2119277794426466</v>
      </c>
      <c r="H5">
        <f>Distances!H5/80</f>
        <v>0.53503922571519502</v>
      </c>
    </row>
    <row r="6" spans="1:8" x14ac:dyDescent="0.25">
      <c r="A6">
        <f>Distances!A6/80</f>
        <v>0.99296397184253826</v>
      </c>
      <c r="B6">
        <f>Distances!B6/80</f>
        <v>1.9170759703299924</v>
      </c>
      <c r="C6">
        <f>Distances!C6/80</f>
        <v>0.89949655023901065</v>
      </c>
      <c r="D6">
        <f>Distances!D6/80</f>
        <v>1.6180572077445725</v>
      </c>
      <c r="E6">
        <f>Distances!E6/80</f>
        <v>1.5036549284305916</v>
      </c>
      <c r="F6">
        <f>Distances!F6/80</f>
        <v>0</v>
      </c>
      <c r="G6">
        <f>Distances!G6/80</f>
        <v>0.29753230780251544</v>
      </c>
      <c r="H6">
        <f>Distances!H6/80</f>
        <v>0.99296397184253826</v>
      </c>
    </row>
    <row r="7" spans="1:8" x14ac:dyDescent="0.25">
      <c r="A7">
        <f>Distances!A7/80</f>
        <v>0.69589436276995265</v>
      </c>
      <c r="B7">
        <f>Distances!B7/80</f>
        <v>1.631232178925293</v>
      </c>
      <c r="C7">
        <f>Distances!C7/80</f>
        <v>0.72080994179721869</v>
      </c>
      <c r="D7">
        <f>Distances!D7/80</f>
        <v>1.3209331498566723</v>
      </c>
      <c r="E7">
        <f>Distances!E7/80</f>
        <v>1.2119277794426466</v>
      </c>
      <c r="F7">
        <f>Distances!F7/80</f>
        <v>0.29753230780251544</v>
      </c>
      <c r="G7">
        <f>Distances!G7/80</f>
        <v>0</v>
      </c>
      <c r="H7">
        <f>Distances!H7/80</f>
        <v>0.69589436276995265</v>
      </c>
    </row>
    <row r="8" spans="1:8" x14ac:dyDescent="0.25">
      <c r="A8">
        <f>Distances!A8/80</f>
        <v>0</v>
      </c>
      <c r="B8">
        <f>Distances!B8/80</f>
        <v>1.0150239163809351</v>
      </c>
      <c r="C8">
        <f>Distances!C8/80</f>
        <v>0.68974302223435946</v>
      </c>
      <c r="D8">
        <f>Distances!D8/80</f>
        <v>0.63634325851513585</v>
      </c>
      <c r="E8">
        <f>Distances!E8/80</f>
        <v>0.53503922571519502</v>
      </c>
      <c r="F8">
        <f>Distances!F8/80</f>
        <v>0.99296397184253826</v>
      </c>
      <c r="G8">
        <f>Distances!G8/80</f>
        <v>0.69589436276995265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2020-10-08T15:28:31Z</dcterms:modified>
</cp:coreProperties>
</file>