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6 5\"/>
    </mc:Choice>
  </mc:AlternateContent>
  <xr:revisionPtr revIDLastSave="0" documentId="13_ncr:1_{707EC3EF-B8D8-4361-BDB2-F16748CF90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'1D'!$C$2:$C$6</definedName>
    <definedName name="Distances">Distances!$A$1:$H$8</definedName>
    <definedName name="Locations">'1D'!$F$2:$F$9</definedName>
    <definedName name="PalletCapacity">'1D'!$E$2:$E$6</definedName>
    <definedName name="Stores">'1D'!$F$3:$F$8</definedName>
    <definedName name="TimeCost">'1D'!$D$2:$D$6</definedName>
    <definedName name="Times">Times!$A$1:$H$8</definedName>
    <definedName name="Vehicles">'1D'!$A$2:$A$6</definedName>
    <definedName name="VehicleTypes">'1D'!$B$2:$B$6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B6" i="3" l="1"/>
  <c r="B4" i="3"/>
  <c r="B5" i="3"/>
  <c r="A8" i="1" l="1"/>
  <c r="A8" i="4" s="1"/>
  <c r="H8" i="1"/>
  <c r="H8" i="4" s="1"/>
  <c r="H1" i="1"/>
  <c r="H1" i="4" s="1"/>
  <c r="B3" i="3" l="1"/>
  <c r="B2" i="3"/>
  <c r="T2" i="3" a="1"/>
  <c r="T2" i="3" s="1"/>
  <c r="S2" i="3" a="1"/>
  <c r="C6" i="3" l="1" a="1"/>
  <c r="C6" i="3" s="1"/>
  <c r="S2" i="3"/>
  <c r="C4" i="3" s="1" a="1"/>
  <c r="C4" i="3" s="1"/>
  <c r="C2" i="3" a="1"/>
  <c r="C2" i="3" l="1"/>
  <c r="C5" i="3" a="1"/>
  <c r="C5" i="3" s="1"/>
  <c r="C3" i="3" a="1"/>
  <c r="C3" i="3" s="1"/>
  <c r="P5" i="3" l="1"/>
  <c r="A1" i="1"/>
  <c r="A1" i="4" s="1"/>
  <c r="J7" i="3" l="1"/>
  <c r="K7" i="3" s="1"/>
  <c r="J8" i="3"/>
  <c r="K8" i="3" s="1"/>
  <c r="J4" i="3"/>
  <c r="K4" i="3" s="1"/>
  <c r="J6" i="3"/>
  <c r="K6" i="3" s="1"/>
  <c r="J5" i="3"/>
  <c r="K5" i="3" s="1"/>
  <c r="J3" i="3"/>
  <c r="K3" i="3" s="1"/>
  <c r="P7" i="3"/>
  <c r="P6" i="3"/>
  <c r="P14" i="3"/>
  <c r="I3" i="3" s="1" a="1"/>
  <c r="I3" i="3" s="1"/>
  <c r="G3" i="3" a="1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P15" i="3"/>
  <c r="P16" i="3" s="1"/>
  <c r="G3" i="3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<sst xmlns="http://schemas.openxmlformats.org/spreadsheetml/2006/main" count="40" uniqueCount="37">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</sst>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61.845942613161341</c:v>
                </c:pt>
                <c:pt idx="2">
                  <c:v>-96.77430300221323</c:v>
                </c:pt>
                <c:pt idx="3">
                  <c:v>-64.243175804277399</c:v>
                </c:pt>
                <c:pt idx="4">
                  <c:v>34.951182066724826</c:v>
                </c:pt>
                <c:pt idx="5">
                  <c:v>-57.175962633600449</c:v>
                </c:pt>
                <c:pt idx="6">
                  <c:v>14.716913114056354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-57.505434763450182</c:v>
                </c:pt>
                <c:pt idx="2">
                  <c:v>39.539220264454968</c:v>
                </c:pt>
                <c:pt idx="3">
                  <c:v>-73.496099210313275</c:v>
                </c:pt>
                <c:pt idx="4">
                  <c:v>3.2907027824007997</c:v>
                </c:pt>
                <c:pt idx="5">
                  <c:v>9.9424353673452686</c:v>
                </c:pt>
                <c:pt idx="6">
                  <c:v>-62.218568222624128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0.72385597229679211</v>
      </c>
      <c r="D2" s="8">
        <f ca="1"/>
        <v>12.295379473300009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0.72385597229679211</v>
      </c>
      <c r="T2" cm="1">
        <f t="array" aca="1" ref="T2:T4" ca="1">_xlfn.RANDARRAY(P8,1,P12,P11,FALSE)</f>
        <v>12.295379473300009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0.72385597229679211</v>
      </c>
      <c r="D3" s="8">
        <f ca="1"/>
        <v>12.295379473300009</v>
      </c>
      <c r="E3" s="2">
        <f ca="1"/>
        <v>16</v>
      </c>
      <c r="F3">
        <v>1</v>
      </c>
      <c r="G3" cm="1">
        <f t="array" aca="1" ref="G3:H8" ca="1">_xlfn.RANDARRAY(P2,2,P4,P3,FALSE)</f>
        <v>61.845942613161341</v>
      </c>
      <c r="H3">
        <f ca="1"/>
        <v>-57.505434763450182</v>
      </c>
      <c r="I3" cm="1">
        <f t="array" aca="1" ref="I3:I8" ca="1">_xlfn.RANDARRAY(P2,1,1,ROUNDUP((P14/P2),0),TRUE)</f>
        <v>10</v>
      </c>
      <c r="J3">
        <f ca="1">IF(RAND()&lt;$P$5,RANDBETWEEN(5,23), 0)</f>
        <v>5</v>
      </c>
      <c r="K3">
        <f ca="1">IF(J3=0,24,J3+1)</f>
        <v>6</v>
      </c>
      <c r="L3" cm="1">
        <f t="array" aca="1" ref="L3:L8" ca="1">_xlfn.RANDARRAY(P2,1,P7,P6,FALSE)</f>
        <v>1.6920852305930184E-2</v>
      </c>
      <c r="O3" s="1" t="s">
        <v>14</v>
      </c>
      <c r="P3">
        <v>100</v>
      </c>
      <c r="R3" t="s">
        <v>30</v>
      </c>
      <c r="S3">
        <f ca="1"/>
        <v>0.85415680163822527</v>
      </c>
      <c r="T3">
        <f ca="1"/>
        <v>8.5121343617313912</v>
      </c>
      <c r="U3">
        <v>22</v>
      </c>
    </row>
    <row r="4" spans="1:21" x14ac:dyDescent="0.25">
      <c r="A4" t="s">
        <v>34</v>
      </c>
      <c r="B4" t="str">
        <f t="shared" ref="B4:B5" ca="1" si="0">OFFSET($R$1,RANDBETWEEN(1,$P$8),0)</f>
        <v>8 metre</v>
      </c>
      <c r="C4" cm="1">
        <f t="array" aca="1" ref="C4:E4" ca="1">_xlfn.XLOOKUP(B4,OFFSET($R$2,0,0,$P$8,1),OFFSET($S$2,0,0,$P$8,3))</f>
        <v>0.85415680163822527</v>
      </c>
      <c r="D4" s="8">
        <f ca="1"/>
        <v>8.5121343617313912</v>
      </c>
      <c r="E4" s="2">
        <f ca="1"/>
        <v>22</v>
      </c>
      <c r="F4">
        <v>2</v>
      </c>
      <c r="G4">
        <f ca="1"/>
        <v>-96.77430300221323</v>
      </c>
      <c r="H4">
        <f ca="1"/>
        <v>39.539220264454968</v>
      </c>
      <c r="I4">
        <f ca="1"/>
        <v>12</v>
      </c>
      <c r="J4">
        <f t="shared" ref="J4:J8" ca="1" si="1">IF(RAND()&lt;$P$5,RANDBETWEEN(5,23), 0)</f>
        <v>0</v>
      </c>
      <c r="K4">
        <f t="shared" ref="K4:K6" ca="1" si="2">IF(J4=0,24,J4+1)</f>
        <v>24</v>
      </c>
      <c r="L4">
        <f ca="1"/>
        <v>8.4756372840253724E-2</v>
      </c>
      <c r="O4" s="1" t="s">
        <v>15</v>
      </c>
      <c r="P4">
        <v>-100</v>
      </c>
      <c r="R4" t="s">
        <v>31</v>
      </c>
      <c r="S4">
        <f ca="1"/>
        <v>1.4348995753206244</v>
      </c>
      <c r="T4">
        <f ca="1"/>
        <v>13.934182886345367</v>
      </c>
      <c r="U4">
        <v>30</v>
      </c>
    </row>
    <row r="5" spans="1:21" x14ac:dyDescent="0.25">
      <c r="A5" t="s">
        <v>35</v>
      </c>
      <c r="B5" t="str">
        <f t="shared" ca="1" si="0"/>
        <v>11 metre</v>
      </c>
      <c r="C5" cm="1">
        <f t="array" aca="1" ref="C5:E5" ca="1">_xlfn.XLOOKUP(B5,OFFSET($R$2,0,0,$P$8,1),OFFSET($S$2,0,0,$P$8,3))</f>
        <v>1.4348995753206244</v>
      </c>
      <c r="D5" s="8">
        <f ca="1"/>
        <v>13.934182886345367</v>
      </c>
      <c r="E5" s="2">
        <f ca="1"/>
        <v>30</v>
      </c>
      <c r="F5">
        <v>3</v>
      </c>
      <c r="G5">
        <f ca="1"/>
        <v>-64.243175804277399</v>
      </c>
      <c r="H5">
        <f ca="1"/>
        <v>-73.496099210313275</v>
      </c>
      <c r="I5">
        <f ca="1"/>
        <v>7</v>
      </c>
      <c r="J5">
        <f t="shared" ca="1" si="1"/>
        <v>0</v>
      </c>
      <c r="K5">
        <f t="shared" ca="1" si="2"/>
        <v>24</v>
      </c>
      <c r="L5">
        <f ca="1"/>
        <v>0.11409611910242703</v>
      </c>
      <c r="O5" s="1" t="s">
        <v>23</v>
      </c>
      <c r="P5" s="5">
        <f ca="1">COUNT(E:E)/P2/2</f>
        <v>0.41666666666666669</v>
      </c>
      <c r="R5" s="6"/>
    </row>
    <row r="6" spans="1:21" x14ac:dyDescent="0.25">
      <c r="A6" t="s">
        <v>36</v>
      </c>
      <c r="B6" t="str">
        <f ca="1">OFFSET($R$1,RANDBETWEEN(1,$P$8),0)</f>
        <v>Rigid</v>
      </c>
      <c r="C6" cm="1">
        <f t="array" aca="1" ref="C6:E6" ca="1">_xlfn.XLOOKUP(B6,OFFSET($R$2,0,0,$P$8,1),OFFSET($S$2,0,0,$P$8,3))</f>
        <v>0.72385597229679211</v>
      </c>
      <c r="D6" s="8">
        <f ca="1"/>
        <v>12.295379473300009</v>
      </c>
      <c r="E6" s="2">
        <f ca="1"/>
        <v>16</v>
      </c>
      <c r="F6">
        <v>4</v>
      </c>
      <c r="G6">
        <f ca="1"/>
        <v>34.951182066724826</v>
      </c>
      <c r="H6">
        <f ca="1"/>
        <v>3.2907027824007997</v>
      </c>
      <c r="I6">
        <f ca="1"/>
        <v>8</v>
      </c>
      <c r="J6">
        <f t="shared" ca="1" si="1"/>
        <v>0</v>
      </c>
      <c r="K6">
        <f t="shared" ca="1" si="2"/>
        <v>24</v>
      </c>
      <c r="L6">
        <f ca="1"/>
        <v>7.0176198834978692E-2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-57.175962633600449</v>
      </c>
      <c r="H7">
        <f ca="1"/>
        <v>9.9424353673452686</v>
      </c>
      <c r="I7">
        <f ca="1"/>
        <v>7</v>
      </c>
      <c r="J7">
        <f t="shared" ca="1" si="1"/>
        <v>23</v>
      </c>
      <c r="K7">
        <f t="shared" ref="K7:K8" ca="1" si="3">IF(J7=0,24,J7+1)</f>
        <v>24</v>
      </c>
      <c r="L7">
        <f ca="1"/>
        <v>0.10842890648131584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14.716913114056354</v>
      </c>
      <c r="H8">
        <f ca="1"/>
        <v>-62.218568222624128</v>
      </c>
      <c r="I8">
        <f ca="1"/>
        <v>12</v>
      </c>
      <c r="J8">
        <f t="shared" ca="1" si="1"/>
        <v>0</v>
      </c>
      <c r="K8">
        <f t="shared" ca="1" si="3"/>
        <v>24</v>
      </c>
      <c r="L8">
        <f ca="1"/>
        <v>0.10807365613826109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100</v>
      </c>
    </row>
    <row r="15" spans="1:21" x14ac:dyDescent="0.25">
      <c r="O15" s="1" t="s">
        <v>26</v>
      </c>
      <c r="P15">
        <f ca="1">SUM(I:I)</f>
        <v>56</v>
      </c>
    </row>
    <row r="16" spans="1:21" x14ac:dyDescent="0.25">
      <c r="P16" s="5">
        <f ca="1">P15/P14</f>
        <v>0.56000000000000005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84.449959414104342</v>
      </c>
      <c r="C1">
        <f ca="1">SQRT(('1D'!$G$4-'1D'!$G2)^2+('1D'!$H$4-'1D'!$H2)^2)</f>
        <v>104.54001942168016</v>
      </c>
      <c r="D1">
        <f ca="1">SQRT(('1D'!$G$5-'1D'!$G2)^2+('1D'!$H$5-'1D'!$H2)^2)</f>
        <v>97.615891311566187</v>
      </c>
      <c r="E1">
        <f ca="1">SQRT(('1D'!$G$6-'1D'!$G2)^2+('1D'!$H$6-'1D'!$H2)^2)</f>
        <v>35.105752415572113</v>
      </c>
      <c r="F1">
        <f ca="1">SQRT(('1D'!$G$7-'1D'!$G2)^2+('1D'!$H$7-'1D'!$H2)^2)</f>
        <v>58.033979047732998</v>
      </c>
      <c r="G1">
        <f ca="1">SQRT(('1D'!$G$8-'1D'!$G2)^2+('1D'!$H$8-'1D'!$H2)^2)</f>
        <v>63.935418691676816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84.449959414104342</v>
      </c>
      <c r="B2">
        <f ca="1">SQRT(('1D'!$G$3-'1D'!$G3)^2+('1D'!$H$3-'1D'!$H3)^2)</f>
        <v>0</v>
      </c>
      <c r="C2">
        <f ca="1">SQRT(('1D'!$G$4-'1D'!$G3)^2+('1D'!$H$4-'1D'!$H3)^2)</f>
        <v>185.95173402947034</v>
      </c>
      <c r="D2">
        <f ca="1">SQRT(('1D'!$G$5-'1D'!$G3)^2+('1D'!$H$5-'1D'!$H3)^2)</f>
        <v>127.099044578388</v>
      </c>
      <c r="E2">
        <f ca="1">SQRT(('1D'!$G$6-'1D'!$G3)^2+('1D'!$H$6-'1D'!$H3)^2)</f>
        <v>66.479308700859619</v>
      </c>
      <c r="F2">
        <f ca="1">SQRT(('1D'!$G$7-'1D'!$G3)^2+('1D'!$H$7-'1D'!$H3)^2)</f>
        <v>136.80434610694863</v>
      </c>
      <c r="G2">
        <f ca="1">SQRT(('1D'!$G$8-'1D'!$G3)^2+('1D'!$H$8-'1D'!$H3)^2)</f>
        <v>47.364111398098593</v>
      </c>
      <c r="H2">
        <f ca="1">SQRT(('1D'!$G$9-'1D'!$G3)^2+('1D'!$H$9-'1D'!$H3)^2)</f>
        <v>84.449959414104342</v>
      </c>
    </row>
    <row r="3" spans="1:8" x14ac:dyDescent="0.25">
      <c r="A3">
        <f ca="1">SQRT(('1D'!$G$2-'1D'!$G4)^2+('1D'!$H$2-'1D'!$H4)^2)</f>
        <v>104.54001942168016</v>
      </c>
      <c r="B3">
        <f ca="1">SQRT(('1D'!$G$3-'1D'!$G4)^2+('1D'!$H$3-'1D'!$H4)^2)</f>
        <v>185.95173402947034</v>
      </c>
      <c r="C3">
        <f ca="1">SQRT(('1D'!$G$4-'1D'!$G4)^2+('1D'!$H$4-'1D'!$H4)^2)</f>
        <v>0</v>
      </c>
      <c r="D3">
        <f ca="1">SQRT(('1D'!$G$5-'1D'!$G4)^2+('1D'!$H$5-'1D'!$H4)^2)</f>
        <v>117.62337219078189</v>
      </c>
      <c r="E3">
        <f ca="1">SQRT(('1D'!$G$6-'1D'!$G4)^2+('1D'!$H$6-'1D'!$H4)^2)</f>
        <v>136.6219544447151</v>
      </c>
      <c r="F3">
        <f ca="1">SQRT(('1D'!$G$7-'1D'!$G4)^2+('1D'!$H$7-'1D'!$H4)^2)</f>
        <v>49.436810538244572</v>
      </c>
      <c r="G3">
        <f ca="1">SQRT(('1D'!$G$8-'1D'!$G4)^2+('1D'!$H$8-'1D'!$H4)^2)</f>
        <v>150.94680781277179</v>
      </c>
      <c r="H3">
        <f ca="1">SQRT(('1D'!$G$9-'1D'!$G4)^2+('1D'!$H$9-'1D'!$H4)^2)</f>
        <v>104.54001942168016</v>
      </c>
    </row>
    <row r="4" spans="1:8" x14ac:dyDescent="0.25">
      <c r="A4">
        <f ca="1">SQRT(('1D'!$G$2-'1D'!$G5)^2+('1D'!$H$2-'1D'!$H5)^2)</f>
        <v>97.615891311566187</v>
      </c>
      <c r="B4">
        <f ca="1">SQRT(('1D'!$G$3-'1D'!$G5)^2+('1D'!$H$3-'1D'!$H5)^2)</f>
        <v>127.099044578388</v>
      </c>
      <c r="C4">
        <f ca="1">SQRT(('1D'!$G$4-'1D'!$G5)^2+('1D'!$H$4-'1D'!$H5)^2)</f>
        <v>117.62337219078189</v>
      </c>
      <c r="D4">
        <f ca="1">SQRT(('1D'!$G$5-'1D'!$G5)^2+('1D'!$H$5-'1D'!$H5)^2)</f>
        <v>0</v>
      </c>
      <c r="E4">
        <f ca="1">SQRT(('1D'!$G$6-'1D'!$G5)^2+('1D'!$H$6-'1D'!$H5)^2)</f>
        <v>125.44215237992665</v>
      </c>
      <c r="F4">
        <f ca="1">SQRT(('1D'!$G$7-'1D'!$G5)^2+('1D'!$H$7-'1D'!$H5)^2)</f>
        <v>83.73729488386229</v>
      </c>
      <c r="G4">
        <f ca="1">SQRT(('1D'!$G$8-'1D'!$G5)^2+('1D'!$H$8-'1D'!$H5)^2)</f>
        <v>79.761383809268651</v>
      </c>
      <c r="H4">
        <f ca="1">SQRT(('1D'!$G$9-'1D'!$G5)^2+('1D'!$H$9-'1D'!$H5)^2)</f>
        <v>97.615891311566187</v>
      </c>
    </row>
    <row r="5" spans="1:8" x14ac:dyDescent="0.25">
      <c r="A5">
        <f ca="1">SQRT(('1D'!$G$2-'1D'!$G6)^2+('1D'!$H$2-'1D'!$H6)^2)</f>
        <v>35.105752415572113</v>
      </c>
      <c r="B5">
        <f ca="1">SQRT(('1D'!$G$3-'1D'!$G6)^2+('1D'!$H$3-'1D'!$H6)^2)</f>
        <v>66.479308700859619</v>
      </c>
      <c r="C5">
        <f ca="1">SQRT(('1D'!$G$4-'1D'!$G6)^2+('1D'!$H$4-'1D'!$H6)^2)</f>
        <v>136.6219544447151</v>
      </c>
      <c r="D5">
        <f ca="1">SQRT(('1D'!$G$5-'1D'!$G6)^2+('1D'!$H$5-'1D'!$H6)^2)</f>
        <v>125.44215237992665</v>
      </c>
      <c r="E5">
        <f ca="1">SQRT(('1D'!$G$6-'1D'!$G6)^2+('1D'!$H$6-'1D'!$H6)^2)</f>
        <v>0</v>
      </c>
      <c r="F5">
        <f ca="1">SQRT(('1D'!$G$7-'1D'!$G6)^2+('1D'!$H$7-'1D'!$H6)^2)</f>
        <v>92.366965615507155</v>
      </c>
      <c r="G5">
        <f ca="1">SQRT(('1D'!$G$8-'1D'!$G6)^2+('1D'!$H$8-'1D'!$H6)^2)</f>
        <v>68.563038349089538</v>
      </c>
      <c r="H5">
        <f ca="1">SQRT(('1D'!$G$9-'1D'!$G6)^2+('1D'!$H$9-'1D'!$H6)^2)</f>
        <v>35.105752415572113</v>
      </c>
    </row>
    <row r="6" spans="1:8" x14ac:dyDescent="0.25">
      <c r="A6">
        <f ca="1">SQRT(('1D'!$G$2-'1D'!$G7)^2+('1D'!$H$2-'1D'!$H7)^2)</f>
        <v>58.033979047732998</v>
      </c>
      <c r="B6">
        <f ca="1">SQRT(('1D'!$G$3-'1D'!$G7)^2+('1D'!$H$3-'1D'!$H7)^2)</f>
        <v>136.80434610694863</v>
      </c>
      <c r="C6">
        <f ca="1">SQRT(('1D'!$G$4-'1D'!$G7)^2+('1D'!$H$4-'1D'!$H7)^2)</f>
        <v>49.436810538244572</v>
      </c>
      <c r="D6">
        <f ca="1">SQRT(('1D'!$G$5-'1D'!$G7)^2+('1D'!$H$5-'1D'!$H7)^2)</f>
        <v>83.73729488386229</v>
      </c>
      <c r="E6">
        <f ca="1">SQRT(('1D'!$G$6-'1D'!$G7)^2+('1D'!$H$6-'1D'!$H7)^2)</f>
        <v>92.366965615507155</v>
      </c>
      <c r="F6">
        <f ca="1">SQRT(('1D'!$G$7-'1D'!$G7)^2+('1D'!$H$7-'1D'!$H7)^2)</f>
        <v>0</v>
      </c>
      <c r="G6">
        <f ca="1">SQRT(('1D'!$G$8-'1D'!$G7)^2+('1D'!$H$8-'1D'!$H7)^2)</f>
        <v>101.86165138254728</v>
      </c>
      <c r="H6">
        <f ca="1">SQRT(('1D'!$G$9-'1D'!$G7)^2+('1D'!$H$9-'1D'!$H7)^2)</f>
        <v>58.033979047732998</v>
      </c>
    </row>
    <row r="7" spans="1:8" x14ac:dyDescent="0.25">
      <c r="A7">
        <f ca="1">SQRT(('1D'!$G$2-'1D'!$G8)^2+('1D'!$H$2-'1D'!$H8)^2)</f>
        <v>63.935418691676816</v>
      </c>
      <c r="B7">
        <f ca="1">SQRT(('1D'!$G$3-'1D'!$G8)^2+('1D'!$H$3-'1D'!$H8)^2)</f>
        <v>47.364111398098593</v>
      </c>
      <c r="C7">
        <f ca="1">SQRT(('1D'!$G$4-'1D'!$G8)^2+('1D'!$H$4-'1D'!$H8)^2)</f>
        <v>150.94680781277179</v>
      </c>
      <c r="D7">
        <f ca="1">SQRT(('1D'!$G$5-'1D'!$G8)^2+('1D'!$H$5-'1D'!$H8)^2)</f>
        <v>79.761383809268651</v>
      </c>
      <c r="E7">
        <f ca="1">SQRT(('1D'!$G$6-'1D'!$G8)^2+('1D'!$H$6-'1D'!$H8)^2)</f>
        <v>68.563038349089538</v>
      </c>
      <c r="F7">
        <f ca="1">SQRT(('1D'!$G$7-'1D'!$G8)^2+('1D'!$H$7-'1D'!$H8)^2)</f>
        <v>101.86165138254728</v>
      </c>
      <c r="G7">
        <f ca="1">SQRT(('1D'!$G$8-'1D'!$G8)^2+('1D'!$H$8-'1D'!$H8)^2)</f>
        <v>0</v>
      </c>
      <c r="H7">
        <f ca="1">SQRT(('1D'!$G$9-'1D'!$G8)^2+('1D'!$H$9-'1D'!$H8)^2)</f>
        <v>63.935418691676816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84.449959414104342</v>
      </c>
      <c r="C8">
        <f ca="1">SQRT(('1D'!$G$4-'1D'!$G9)^2+('1D'!$H$4-'1D'!$H9)^2)</f>
        <v>104.54001942168016</v>
      </c>
      <c r="D8">
        <f ca="1">SQRT(('1D'!$G$5-'1D'!$G9)^2+('1D'!$H$5-'1D'!$H9)^2)</f>
        <v>97.615891311566187</v>
      </c>
      <c r="E8">
        <f ca="1">SQRT(('1D'!$G$6-'1D'!$G9)^2+('1D'!$H$6-'1D'!$H9)^2)</f>
        <v>35.105752415572113</v>
      </c>
      <c r="F8">
        <f ca="1">SQRT(('1D'!$G$7-'1D'!$G9)^2+('1D'!$H$7-'1D'!$H9)^2)</f>
        <v>58.033979047732998</v>
      </c>
      <c r="G8">
        <f ca="1">SQRT(('1D'!$G$8-'1D'!$G9)^2+('1D'!$H$8-'1D'!$H9)^2)</f>
        <v>63.935418691676816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9" sqref="G9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1.0556244926763043</v>
      </c>
      <c r="C1">
        <f ca="1">Distances!C1/80</f>
        <v>1.306750242771002</v>
      </c>
      <c r="D1">
        <f ca="1">Distances!D1/80</f>
        <v>1.2201986413945773</v>
      </c>
      <c r="E1">
        <f ca="1">Distances!E1/80</f>
        <v>0.43882190519465142</v>
      </c>
      <c r="F1">
        <f ca="1">Distances!F1/80</f>
        <v>0.72542473809666252</v>
      </c>
      <c r="G1">
        <f ca="1">Distances!G1/80</f>
        <v>0.79919273364596022</v>
      </c>
      <c r="H1">
        <f>Distances!H1/80</f>
        <v>0</v>
      </c>
    </row>
    <row r="2" spans="1:8" x14ac:dyDescent="0.25">
      <c r="A2">
        <f ca="1">Distances!A2/80</f>
        <v>1.0556244926763043</v>
      </c>
      <c r="B2">
        <f ca="1">Distances!B2/80</f>
        <v>0</v>
      </c>
      <c r="C2">
        <f ca="1">Distances!C2/80</f>
        <v>2.3243966753683791</v>
      </c>
      <c r="D2">
        <f ca="1">Distances!D2/80</f>
        <v>1.58873805722985</v>
      </c>
      <c r="E2">
        <f ca="1">Distances!E2/80</f>
        <v>0.83099135876074526</v>
      </c>
      <c r="F2">
        <f ca="1">Distances!F2/80</f>
        <v>1.7100543263368579</v>
      </c>
      <c r="G2">
        <f ca="1">Distances!G2/80</f>
        <v>0.5920513924762324</v>
      </c>
      <c r="H2">
        <f ca="1">Distances!H2/80</f>
        <v>1.0556244926763043</v>
      </c>
    </row>
    <row r="3" spans="1:8" x14ac:dyDescent="0.25">
      <c r="A3">
        <f ca="1">Distances!A3/80</f>
        <v>1.306750242771002</v>
      </c>
      <c r="B3">
        <f ca="1">Distances!B3/80</f>
        <v>2.3243966753683791</v>
      </c>
      <c r="C3">
        <f ca="1">Distances!C3/80</f>
        <v>0</v>
      </c>
      <c r="D3">
        <f ca="1">Distances!D3/80</f>
        <v>1.4702921523847736</v>
      </c>
      <c r="E3">
        <f ca="1">Distances!E3/80</f>
        <v>1.7077744305589388</v>
      </c>
      <c r="F3">
        <f ca="1">Distances!F3/80</f>
        <v>0.61796013172805719</v>
      </c>
      <c r="G3">
        <f ca="1">Distances!G3/80</f>
        <v>1.8868350976596475</v>
      </c>
      <c r="H3">
        <f ca="1">Distances!H3/80</f>
        <v>1.306750242771002</v>
      </c>
    </row>
    <row r="4" spans="1:8" x14ac:dyDescent="0.25">
      <c r="A4">
        <f ca="1">Distances!A4/80</f>
        <v>1.2201986413945773</v>
      </c>
      <c r="B4">
        <f ca="1">Distances!B4/80</f>
        <v>1.58873805722985</v>
      </c>
      <c r="C4">
        <f ca="1">Distances!C4/80</f>
        <v>1.4702921523847736</v>
      </c>
      <c r="D4">
        <f ca="1">Distances!D4/80</f>
        <v>0</v>
      </c>
      <c r="E4">
        <f ca="1">Distances!E4/80</f>
        <v>1.5680269047490831</v>
      </c>
      <c r="F4">
        <f ca="1">Distances!F4/80</f>
        <v>1.0467161860482785</v>
      </c>
      <c r="G4">
        <f ca="1">Distances!G4/80</f>
        <v>0.99701729761585811</v>
      </c>
      <c r="H4">
        <f ca="1">Distances!H4/80</f>
        <v>1.2201986413945773</v>
      </c>
    </row>
    <row r="5" spans="1:8" x14ac:dyDescent="0.25">
      <c r="A5">
        <f ca="1">Distances!A5/80</f>
        <v>0.43882190519465142</v>
      </c>
      <c r="B5">
        <f ca="1">Distances!B5/80</f>
        <v>0.83099135876074526</v>
      </c>
      <c r="C5">
        <f ca="1">Distances!C5/80</f>
        <v>1.7077744305589388</v>
      </c>
      <c r="D5">
        <f ca="1">Distances!D5/80</f>
        <v>1.5680269047490831</v>
      </c>
      <c r="E5">
        <f ca="1">Distances!E5/80</f>
        <v>0</v>
      </c>
      <c r="F5">
        <f ca="1">Distances!F5/80</f>
        <v>1.1545870701938394</v>
      </c>
      <c r="G5">
        <f ca="1">Distances!G5/80</f>
        <v>0.85703797936361925</v>
      </c>
      <c r="H5">
        <f ca="1">Distances!H5/80</f>
        <v>0.43882190519465142</v>
      </c>
    </row>
    <row r="6" spans="1:8" x14ac:dyDescent="0.25">
      <c r="A6">
        <f ca="1">Distances!A6/80</f>
        <v>0.72542473809666252</v>
      </c>
      <c r="B6">
        <f ca="1">Distances!B6/80</f>
        <v>1.7100543263368579</v>
      </c>
      <c r="C6">
        <f ca="1">Distances!C6/80</f>
        <v>0.61796013172805719</v>
      </c>
      <c r="D6">
        <f ca="1">Distances!D6/80</f>
        <v>1.0467161860482785</v>
      </c>
      <c r="E6">
        <f ca="1">Distances!E6/80</f>
        <v>1.1545870701938394</v>
      </c>
      <c r="F6">
        <f ca="1">Distances!F6/80</f>
        <v>0</v>
      </c>
      <c r="G6">
        <f ca="1">Distances!G6/80</f>
        <v>1.2732706422818409</v>
      </c>
      <c r="H6">
        <f ca="1">Distances!H6/80</f>
        <v>0.72542473809666252</v>
      </c>
    </row>
    <row r="7" spans="1:8" x14ac:dyDescent="0.25">
      <c r="A7">
        <f ca="1">Distances!A7/80</f>
        <v>0.79919273364596022</v>
      </c>
      <c r="B7">
        <f ca="1">Distances!B7/80</f>
        <v>0.5920513924762324</v>
      </c>
      <c r="C7">
        <f ca="1">Distances!C7/80</f>
        <v>1.8868350976596475</v>
      </c>
      <c r="D7">
        <f ca="1">Distances!D7/80</f>
        <v>0.99701729761585811</v>
      </c>
      <c r="E7">
        <f ca="1">Distances!E7/80</f>
        <v>0.85703797936361925</v>
      </c>
      <c r="F7">
        <f ca="1">Distances!F7/80</f>
        <v>1.2732706422818409</v>
      </c>
      <c r="G7">
        <f ca="1">Distances!G7/80</f>
        <v>0</v>
      </c>
      <c r="H7">
        <f ca="1">Distances!H7/80</f>
        <v>0.79919273364596022</v>
      </c>
    </row>
    <row r="8" spans="1:8" x14ac:dyDescent="0.25">
      <c r="A8">
        <f>Distances!A8/80</f>
        <v>0</v>
      </c>
      <c r="B8">
        <f ca="1">Distances!B8/80</f>
        <v>1.0556244926763043</v>
      </c>
      <c r="C8">
        <f ca="1">Distances!C8/80</f>
        <v>1.306750242771002</v>
      </c>
      <c r="D8">
        <f ca="1">Distances!D8/80</f>
        <v>1.2201986413945773</v>
      </c>
      <c r="E8">
        <f ca="1">Distances!E8/80</f>
        <v>0.43882190519465142</v>
      </c>
      <c r="F8">
        <f ca="1">Distances!F8/80</f>
        <v>0.72542473809666252</v>
      </c>
      <c r="G8">
        <f ca="1">Distances!G8/80</f>
        <v>0.79919273364596022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2020-10-07T10:18:17Z</dcterms:modified>
</cp:coreProperties>
</file>