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Users\Aaron\Google Drive\University\2020\Industrial Project 498\Exact Model Implementation\12 3\"/>
    </mc:Choice>
  </mc:AlternateContent>
  <xr:revisionPtr revIDLastSave="0" documentId="13_ncr:1_{3EDB2B49-056E-472F-AE7C-6DB695FE7ACF}" xr6:coauthVersionLast="45" xr6:coauthVersionMax="45" xr10:uidLastSave="{00000000-0000-0000-0000-000000000000}"/>
  <bookViews>
    <workbookView xWindow="28680" yWindow="3615" windowWidth="20730" windowHeight="11160" xr2:uid="{00000000-000D-0000-FFFF-FFFF00000000}"/>
  </bookViews>
  <sheets>
    <sheet name="1D" sheetId="3" r:id="rId1"/>
    <sheet name="Distances" sheetId="1" r:id="rId2"/>
    <sheet name="Times" sheetId="4" r:id="rId3"/>
  </sheets>
  <definedNames>
    <definedName name="AverageUnload">'1D'!$L$2:$L$15</definedName>
    <definedName name="CoordinatesX">'1D'!$G$3:$G$14</definedName>
    <definedName name="CoordinatesY">'1D'!$H$3:$H$14</definedName>
    <definedName name="Demand">'1D'!$I$2:$I$15</definedName>
    <definedName name="DistanceCost">'1D'!$C$2:$C$4</definedName>
    <definedName name="Distances">Distances!$A$1:$N$14</definedName>
    <definedName name="Locations">'1D'!$F$2:$F$15</definedName>
    <definedName name="PalletCapacity">'1D'!$E$2:$E$4</definedName>
    <definedName name="Stores">'1D'!$F$3:$F$14</definedName>
    <definedName name="TimeCost">'1D'!$D$2:$D$4</definedName>
    <definedName name="Times">Times!$A$1:$N$14</definedName>
    <definedName name="Vehicles">'1D'!$A$2:$A$4</definedName>
    <definedName name="VehicleTypes">'1D'!$B$2:$B$4</definedName>
    <definedName name="WindowEnd">'1D'!$K$2:$K$15</definedName>
    <definedName name="WindowStart">'1D'!$J$2:$J$15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10" i="3"/>
  <c r="N11" i="3"/>
  <c r="N12" i="3"/>
  <c r="N13" i="3"/>
  <c r="N14" i="3"/>
  <c r="N3" i="3"/>
  <c r="N14" i="1" l="1"/>
  <c r="N1" i="1"/>
  <c r="A14" i="1"/>
  <c r="A17" i="4" l="1"/>
  <c r="Q17" i="4"/>
  <c r="Q1" i="4"/>
  <c r="C2" i="3" l="1" a="1"/>
  <c r="C4" i="3" l="1" a="1"/>
  <c r="C4" i="3" s="1"/>
  <c r="C2" i="3"/>
  <c r="C3" i="3" a="1"/>
  <c r="C3" i="3" s="1"/>
  <c r="P5" i="3" l="1"/>
  <c r="A1" i="1"/>
  <c r="A1" i="4" s="1"/>
  <c r="K3" i="3" l="1"/>
  <c r="K5" i="3"/>
  <c r="K7" i="3"/>
  <c r="K9" i="3"/>
  <c r="K11" i="3"/>
  <c r="K13" i="3"/>
  <c r="K4" i="3"/>
  <c r="K6" i="3"/>
  <c r="K8" i="3"/>
  <c r="K10" i="3"/>
  <c r="K12" i="3"/>
  <c r="K14" i="3"/>
  <c r="P7" i="3"/>
  <c r="P6" i="3"/>
  <c r="P14" i="3"/>
  <c r="M1" i="1" l="1"/>
  <c r="M1" i="4" s="1"/>
  <c r="M3" i="1"/>
  <c r="M7" i="1"/>
  <c r="M7" i="4" s="1"/>
  <c r="M11" i="1"/>
  <c r="M11" i="4" s="1"/>
  <c r="N3" i="1"/>
  <c r="N3" i="4" s="1"/>
  <c r="N7" i="1"/>
  <c r="N7" i="4" s="1"/>
  <c r="N11" i="1"/>
  <c r="N11" i="4" s="1"/>
  <c r="M4" i="1"/>
  <c r="M4" i="4" s="1"/>
  <c r="M8" i="1"/>
  <c r="M12" i="1"/>
  <c r="M12" i="4" s="1"/>
  <c r="N4" i="1"/>
  <c r="N4" i="4" s="1"/>
  <c r="N8" i="1"/>
  <c r="N8" i="4" s="1"/>
  <c r="N12" i="1"/>
  <c r="N12" i="4" s="1"/>
  <c r="M10" i="1"/>
  <c r="M10" i="4" s="1"/>
  <c r="M5" i="1"/>
  <c r="M5" i="4" s="1"/>
  <c r="M9" i="1"/>
  <c r="M9" i="4" s="1"/>
  <c r="M13" i="1"/>
  <c r="M13" i="4" s="1"/>
  <c r="N5" i="1"/>
  <c r="N9" i="1"/>
  <c r="N9" i="4" s="1"/>
  <c r="N13" i="1"/>
  <c r="N13" i="4" s="1"/>
  <c r="M6" i="1"/>
  <c r="M6" i="4" s="1"/>
  <c r="M14" i="1"/>
  <c r="M14" i="4" s="1"/>
  <c r="N6" i="1"/>
  <c r="N6" i="4" s="1"/>
  <c r="N10" i="1"/>
  <c r="N10" i="4" s="1"/>
  <c r="N1" i="4"/>
  <c r="I4" i="1"/>
  <c r="I4" i="4" s="1"/>
  <c r="F3" i="1"/>
  <c r="F3" i="4" s="1"/>
  <c r="J4" i="1"/>
  <c r="J4" i="4" s="1"/>
  <c r="F5" i="1"/>
  <c r="F5" i="4" s="1"/>
  <c r="J6" i="1"/>
  <c r="J6" i="4" s="1"/>
  <c r="F7" i="1"/>
  <c r="F7" i="4" s="1"/>
  <c r="J8" i="1"/>
  <c r="J8" i="4" s="1"/>
  <c r="F9" i="1"/>
  <c r="F9" i="4" s="1"/>
  <c r="J10" i="1"/>
  <c r="F11" i="1"/>
  <c r="F11" i="4" s="1"/>
  <c r="J12" i="1"/>
  <c r="J12" i="4" s="1"/>
  <c r="F13" i="1"/>
  <c r="F13" i="4" s="1"/>
  <c r="J14" i="1"/>
  <c r="J14" i="4" s="1"/>
  <c r="G9" i="1"/>
  <c r="G9" i="4" s="1"/>
  <c r="K10" i="1"/>
  <c r="K10" i="4" s="1"/>
  <c r="C12" i="1"/>
  <c r="C12" i="4" s="1"/>
  <c r="G13" i="1"/>
  <c r="G13" i="4" s="1"/>
  <c r="C14" i="1"/>
  <c r="C14" i="4" s="1"/>
  <c r="K14" i="1"/>
  <c r="K14" i="4" s="1"/>
  <c r="A3" i="1"/>
  <c r="A3" i="4" s="1"/>
  <c r="A7" i="1"/>
  <c r="A7" i="4" s="1"/>
  <c r="E8" i="1"/>
  <c r="E8" i="4" s="1"/>
  <c r="E10" i="1"/>
  <c r="E10" i="4" s="1"/>
  <c r="E12" i="1"/>
  <c r="E12" i="4" s="1"/>
  <c r="I13" i="1"/>
  <c r="J5" i="1"/>
  <c r="J5" i="4" s="1"/>
  <c r="F14" i="1"/>
  <c r="F14" i="4" s="1"/>
  <c r="A4" i="1"/>
  <c r="A4" i="4" s="1"/>
  <c r="E7" i="1"/>
  <c r="E7" i="4" s="1"/>
  <c r="E9" i="1"/>
  <c r="E9" i="4" s="1"/>
  <c r="I12" i="1"/>
  <c r="I12" i="4" s="1"/>
  <c r="G3" i="1"/>
  <c r="G3" i="4" s="1"/>
  <c r="C4" i="1"/>
  <c r="C4" i="4" s="1"/>
  <c r="K4" i="1"/>
  <c r="K4" i="4" s="1"/>
  <c r="G5" i="1"/>
  <c r="G5" i="4" s="1"/>
  <c r="C6" i="1"/>
  <c r="C6" i="4" s="1"/>
  <c r="K6" i="1"/>
  <c r="K6" i="4" s="1"/>
  <c r="G7" i="1"/>
  <c r="G7" i="4" s="1"/>
  <c r="C8" i="1"/>
  <c r="C8" i="4" s="1"/>
  <c r="K8" i="1"/>
  <c r="K8" i="4" s="1"/>
  <c r="C10" i="1"/>
  <c r="C10" i="4" s="1"/>
  <c r="G11" i="1"/>
  <c r="G11" i="4" s="1"/>
  <c r="K12" i="1"/>
  <c r="K12" i="4" s="1"/>
  <c r="I3" i="1"/>
  <c r="I3" i="4" s="1"/>
  <c r="E6" i="1"/>
  <c r="E6" i="4" s="1"/>
  <c r="I9" i="1"/>
  <c r="I9" i="4" s="1"/>
  <c r="I11" i="1"/>
  <c r="I11" i="4" s="1"/>
  <c r="E14" i="1"/>
  <c r="E14" i="4" s="1"/>
  <c r="J3" i="1"/>
  <c r="J3" i="4" s="1"/>
  <c r="F8" i="1"/>
  <c r="F8" i="4" s="1"/>
  <c r="J11" i="1"/>
  <c r="J11" i="4" s="1"/>
  <c r="E3" i="1"/>
  <c r="E3" i="4" s="1"/>
  <c r="I6" i="1"/>
  <c r="I6" i="4" s="1"/>
  <c r="A12" i="1"/>
  <c r="A12" i="4" s="1"/>
  <c r="H3" i="1"/>
  <c r="H3" i="4" s="1"/>
  <c r="D4" i="1"/>
  <c r="D4" i="4" s="1"/>
  <c r="L4" i="1"/>
  <c r="L4" i="4" s="1"/>
  <c r="H5" i="1"/>
  <c r="H5" i="4" s="1"/>
  <c r="D6" i="1"/>
  <c r="D6" i="4" s="1"/>
  <c r="L6" i="1"/>
  <c r="L6" i="4" s="1"/>
  <c r="H7" i="1"/>
  <c r="H7" i="4" s="1"/>
  <c r="D8" i="1"/>
  <c r="D8" i="4" s="1"/>
  <c r="L8" i="1"/>
  <c r="L8" i="4" s="1"/>
  <c r="H9" i="1"/>
  <c r="H9" i="4" s="1"/>
  <c r="D10" i="1"/>
  <c r="D10" i="4" s="1"/>
  <c r="L10" i="1"/>
  <c r="L10" i="4" s="1"/>
  <c r="H11" i="1"/>
  <c r="H11" i="4" s="1"/>
  <c r="D12" i="1"/>
  <c r="D12" i="4" s="1"/>
  <c r="L12" i="1"/>
  <c r="L12" i="4" s="1"/>
  <c r="H13" i="1"/>
  <c r="H13" i="4" s="1"/>
  <c r="D14" i="1"/>
  <c r="D14" i="4" s="1"/>
  <c r="L14" i="1"/>
  <c r="L14" i="4" s="1"/>
  <c r="E4" i="1"/>
  <c r="E4" i="4" s="1"/>
  <c r="A5" i="1"/>
  <c r="A5" i="4" s="1"/>
  <c r="I5" i="1"/>
  <c r="I5" i="4" s="1"/>
  <c r="I7" i="1"/>
  <c r="I7" i="4" s="1"/>
  <c r="A9" i="1"/>
  <c r="A9" i="4" s="1"/>
  <c r="A11" i="1"/>
  <c r="A11" i="4" s="1"/>
  <c r="A13" i="1"/>
  <c r="A13" i="4" s="1"/>
  <c r="F4" i="1"/>
  <c r="F4" i="4" s="1"/>
  <c r="F6" i="1"/>
  <c r="F6" i="4" s="1"/>
  <c r="J7" i="1"/>
  <c r="J7" i="4" s="1"/>
  <c r="J9" i="1"/>
  <c r="J9" i="4" s="1"/>
  <c r="F10" i="1"/>
  <c r="F12" i="1"/>
  <c r="F12" i="4" s="1"/>
  <c r="J13" i="1"/>
  <c r="J13" i="4" s="1"/>
  <c r="L13" i="1"/>
  <c r="L13" i="4" s="1"/>
  <c r="H14" i="1"/>
  <c r="H14" i="4" s="1"/>
  <c r="E5" i="1"/>
  <c r="E5" i="4" s="1"/>
  <c r="A8" i="1"/>
  <c r="A8" i="4" s="1"/>
  <c r="I10" i="1"/>
  <c r="I10" i="4" s="1"/>
  <c r="A10" i="1"/>
  <c r="A10" i="4" s="1"/>
  <c r="C3" i="1"/>
  <c r="C3" i="4" s="1"/>
  <c r="K3" i="1"/>
  <c r="K3" i="4" s="1"/>
  <c r="G4" i="1"/>
  <c r="G4" i="4" s="1"/>
  <c r="C5" i="1"/>
  <c r="C5" i="4" s="1"/>
  <c r="K5" i="1"/>
  <c r="K5" i="4" s="1"/>
  <c r="G6" i="1"/>
  <c r="G6" i="4" s="1"/>
  <c r="C7" i="1"/>
  <c r="C7" i="4" s="1"/>
  <c r="K7" i="1"/>
  <c r="K7" i="4" s="1"/>
  <c r="G8" i="1"/>
  <c r="G8" i="4" s="1"/>
  <c r="C9" i="1"/>
  <c r="C9" i="4" s="1"/>
  <c r="K9" i="1"/>
  <c r="K9" i="4" s="1"/>
  <c r="G10" i="1"/>
  <c r="G10" i="4" s="1"/>
  <c r="C11" i="1"/>
  <c r="C11" i="4" s="1"/>
  <c r="K11" i="1"/>
  <c r="K11" i="4" s="1"/>
  <c r="G12" i="1"/>
  <c r="G12" i="4" s="1"/>
  <c r="C13" i="1"/>
  <c r="C13" i="4" s="1"/>
  <c r="K13" i="1"/>
  <c r="K13" i="4" s="1"/>
  <c r="G14" i="1"/>
  <c r="G14" i="4" s="1"/>
  <c r="D3" i="1"/>
  <c r="D3" i="4" s="1"/>
  <c r="L3" i="1"/>
  <c r="L3" i="4" s="1"/>
  <c r="H4" i="1"/>
  <c r="H4" i="4" s="1"/>
  <c r="D5" i="1"/>
  <c r="D5" i="4" s="1"/>
  <c r="L5" i="1"/>
  <c r="L5" i="4" s="1"/>
  <c r="H6" i="1"/>
  <c r="H6" i="4" s="1"/>
  <c r="D7" i="1"/>
  <c r="D7" i="4" s="1"/>
  <c r="L7" i="1"/>
  <c r="L7" i="4" s="1"/>
  <c r="H8" i="1"/>
  <c r="H8" i="4" s="1"/>
  <c r="D9" i="1"/>
  <c r="D9" i="4" s="1"/>
  <c r="L9" i="1"/>
  <c r="L9" i="4" s="1"/>
  <c r="H10" i="1"/>
  <c r="H10" i="4" s="1"/>
  <c r="D11" i="1"/>
  <c r="D11" i="4" s="1"/>
  <c r="L11" i="1"/>
  <c r="L11" i="4" s="1"/>
  <c r="H12" i="1"/>
  <c r="H12" i="4" s="1"/>
  <c r="D13" i="1"/>
  <c r="D13" i="4" s="1"/>
  <c r="A6" i="1"/>
  <c r="A6" i="4" s="1"/>
  <c r="I8" i="1"/>
  <c r="I8" i="4" s="1"/>
  <c r="E11" i="1"/>
  <c r="E11" i="4" s="1"/>
  <c r="E13" i="1"/>
  <c r="E13" i="4" s="1"/>
  <c r="I14" i="1"/>
  <c r="I14" i="4" s="1"/>
  <c r="F10" i="4"/>
  <c r="F15" i="4"/>
  <c r="F16" i="4"/>
  <c r="F17" i="4"/>
  <c r="E1" i="1"/>
  <c r="F1" i="1"/>
  <c r="E1" i="4" s="1"/>
  <c r="E17" i="4"/>
  <c r="J17" i="4"/>
  <c r="N17" i="4"/>
  <c r="G17" i="4"/>
  <c r="K17" i="4"/>
  <c r="C17" i="4"/>
  <c r="H17" i="4"/>
  <c r="L17" i="4"/>
  <c r="P17" i="4"/>
  <c r="D17" i="4"/>
  <c r="I17" i="4"/>
  <c r="M17" i="4"/>
  <c r="O17" i="4"/>
  <c r="P1" i="4"/>
  <c r="N5" i="4"/>
  <c r="J10" i="4"/>
  <c r="A14" i="4"/>
  <c r="N14" i="4"/>
  <c r="A15" i="4"/>
  <c r="E15" i="4"/>
  <c r="J15" i="4"/>
  <c r="N15" i="4"/>
  <c r="A16" i="4"/>
  <c r="E16" i="4"/>
  <c r="J16" i="4"/>
  <c r="N16" i="4"/>
  <c r="Q8" i="4"/>
  <c r="Q9" i="4"/>
  <c r="O3" i="4"/>
  <c r="O4" i="4"/>
  <c r="O5" i="4"/>
  <c r="O6" i="4"/>
  <c r="O7" i="4"/>
  <c r="O8" i="4"/>
  <c r="O9" i="4"/>
  <c r="O10" i="4"/>
  <c r="O11" i="4"/>
  <c r="O12" i="4"/>
  <c r="O13" i="4"/>
  <c r="O14" i="4"/>
  <c r="G15" i="4"/>
  <c r="K15" i="4"/>
  <c r="O15" i="4"/>
  <c r="G16" i="4"/>
  <c r="K16" i="4"/>
  <c r="O16" i="4"/>
  <c r="P3" i="4"/>
  <c r="P4" i="4"/>
  <c r="P5" i="4"/>
  <c r="P6" i="4"/>
  <c r="P7" i="4"/>
  <c r="P8" i="4"/>
  <c r="P9" i="4"/>
  <c r="P10" i="4"/>
  <c r="P11" i="4"/>
  <c r="P12" i="4"/>
  <c r="P13" i="4"/>
  <c r="P14" i="4"/>
  <c r="C15" i="4"/>
  <c r="H15" i="4"/>
  <c r="L15" i="4"/>
  <c r="P15" i="4"/>
  <c r="C16" i="4"/>
  <c r="H16" i="4"/>
  <c r="L16" i="4"/>
  <c r="P16" i="4"/>
  <c r="M3" i="4"/>
  <c r="Q3" i="4"/>
  <c r="Q4" i="4"/>
  <c r="Q5" i="4"/>
  <c r="Q6" i="4"/>
  <c r="Q7" i="4"/>
  <c r="M8" i="4"/>
  <c r="Q10" i="4"/>
  <c r="Q11" i="4"/>
  <c r="I13" i="4"/>
  <c r="I15" i="4"/>
  <c r="I16" i="4"/>
  <c r="M15" i="4"/>
  <c r="M16" i="4"/>
  <c r="Q12" i="4"/>
  <c r="Q14" i="4"/>
  <c r="Q15" i="4"/>
  <c r="Q16" i="4"/>
  <c r="Q13" i="4"/>
  <c r="D15" i="4"/>
  <c r="D16" i="4"/>
  <c r="O1" i="4"/>
  <c r="L1" i="1"/>
  <c r="L1" i="4" s="1"/>
  <c r="J1" i="1"/>
  <c r="J1" i="4" s="1"/>
  <c r="K1" i="1"/>
  <c r="K1" i="4" s="1"/>
  <c r="I1" i="1"/>
  <c r="I1" i="4" s="1"/>
  <c r="G1" i="1"/>
  <c r="H1" i="1"/>
  <c r="H1" i="4" s="1"/>
  <c r="P15" i="3"/>
  <c r="P16" i="3" s="1"/>
  <c r="M2" i="1"/>
  <c r="D1" i="1"/>
  <c r="D1" i="4" s="1"/>
  <c r="C1" i="1"/>
  <c r="C1" i="4" s="1"/>
  <c r="I2" i="1" l="1"/>
  <c r="I2" i="4" s="1"/>
  <c r="N2" i="1"/>
  <c r="N2" i="4" s="1"/>
  <c r="F2" i="1"/>
  <c r="F2" i="4" s="1"/>
  <c r="E2" i="1"/>
  <c r="E2" i="4" s="1"/>
  <c r="H2" i="1"/>
  <c r="H2" i="4" s="1"/>
  <c r="B2" i="1"/>
  <c r="B2" i="4" s="1"/>
  <c r="B4" i="1"/>
  <c r="B4" i="4" s="1"/>
  <c r="B6" i="1"/>
  <c r="B6" i="4" s="1"/>
  <c r="B8" i="1"/>
  <c r="B8" i="4" s="1"/>
  <c r="B10" i="1"/>
  <c r="B10" i="4" s="1"/>
  <c r="B12" i="1"/>
  <c r="B12" i="4" s="1"/>
  <c r="B14" i="1"/>
  <c r="B14" i="4" s="1"/>
  <c r="B3" i="1"/>
  <c r="B3" i="4" s="1"/>
  <c r="B7" i="1"/>
  <c r="B7" i="4" s="1"/>
  <c r="B9" i="1"/>
  <c r="B9" i="4" s="1"/>
  <c r="B11" i="1"/>
  <c r="B11" i="4" s="1"/>
  <c r="B13" i="1"/>
  <c r="B13" i="4" s="1"/>
  <c r="B5" i="1"/>
  <c r="B5" i="4" s="1"/>
  <c r="A2" i="1"/>
  <c r="A2" i="4" s="1"/>
  <c r="G2" i="1"/>
  <c r="G2" i="4" s="1"/>
  <c r="L2" i="1"/>
  <c r="L2" i="4" s="1"/>
  <c r="D2" i="1"/>
  <c r="D2" i="4" s="1"/>
  <c r="K2" i="1"/>
  <c r="K2" i="4" s="1"/>
  <c r="J2" i="1"/>
  <c r="J2" i="4" s="1"/>
  <c r="C2" i="1"/>
  <c r="C2" i="4" s="1"/>
  <c r="G1" i="4"/>
  <c r="F1" i="4"/>
  <c r="B17" i="4"/>
  <c r="M2" i="4"/>
  <c r="O2" i="4"/>
  <c r="B15" i="4"/>
  <c r="B16" i="4"/>
  <c r="Q2" i="4"/>
  <c r="P2" i="4"/>
  <c r="B1" i="1"/>
  <c r="B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<sst xmlns="http://schemas.openxmlformats.org/spreadsheetml/2006/main" count="42" uniqueCount="35">
  <si>
    <t>Pallets</t>
  </si>
  <si>
    <t>Demand</t>
  </si>
  <si>
    <t>WindowStart</t>
  </si>
  <si>
    <t>WindowEnd</t>
  </si>
  <si>
    <t>Distance Cost</t>
  </si>
  <si>
    <t>Time Cost</t>
  </si>
  <si>
    <t>Location</t>
  </si>
  <si>
    <t>SP1</t>
  </si>
  <si>
    <t>SP2</t>
  </si>
  <si>
    <t>Depot</t>
  </si>
  <si>
    <t>Average Unload</t>
  </si>
  <si>
    <t>DepotReturn</t>
  </si>
  <si>
    <t>X</t>
  </si>
  <si>
    <t>Y</t>
  </si>
  <si>
    <t>Max X &amp; Y</t>
  </si>
  <si>
    <t>Min X &amp; Y</t>
  </si>
  <si>
    <t>Num stores</t>
  </si>
  <si>
    <t>Configuration</t>
  </si>
  <si>
    <t>Max Demand</t>
  </si>
  <si>
    <t>Distance Cost Min</t>
  </si>
  <si>
    <t>Distance Cost Max</t>
  </si>
  <si>
    <t>Time Cost Max</t>
  </si>
  <si>
    <t>Time Cost Min</t>
  </si>
  <si>
    <t>Chance of having window</t>
  </si>
  <si>
    <t>Unload Min</t>
  </si>
  <si>
    <t>Unload Max</t>
  </si>
  <si>
    <t>Total Demand</t>
  </si>
  <si>
    <t>Type</t>
  </si>
  <si>
    <t>Vehicle Types</t>
  </si>
  <si>
    <t>Rigid</t>
  </si>
  <si>
    <t>8 metre</t>
  </si>
  <si>
    <t>11 metre</t>
  </si>
  <si>
    <t>Number of vehicle types</t>
  </si>
  <si>
    <t>Vehicle</t>
  </si>
  <si>
    <t>SP3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</si>
</sst>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0" xfId="0" applyFont="1"/>
    <xf numFmtId="0" fontId="1" fillId="0" borderId="1" xfId="0" applyFont="1" applyBorder="1"/>
    <xf numFmtId="9" fontId="0" fillId="0" borderId="0" xfId="1" applyFont="1"/>
    <xf numFmtId="0" fontId="0" fillId="0" borderId="0" xfId="0" applyAlignment="1">
      <alignment horizontal="center" wrapText="1"/>
    </xf>
    <xf numFmtId="0" fontId="1" fillId="0" borderId="0" xfId="0" applyFont="1" applyBorder="1"/>
    <xf numFmtId="0" fontId="0" fillId="0" borderId="0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Plot of Locations on Cartesian Plane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'1D'!$H$1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F7DCB97-57DF-438B-B032-5D26299FDCE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0FCB-4705-A43A-A569121E56C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326D946-649E-4681-B866-4EF7A112FF5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0FCB-4705-A43A-A569121E56C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9AB0C5E-57B5-47FF-9E5F-5A27D46ACC3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0FCB-4705-A43A-A569121E56C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3C0068D-E72C-46B0-A610-2C722291977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0FCB-4705-A43A-A569121E56C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89670CBC-2F78-4C19-9C0C-C685A3C60F5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0FCB-4705-A43A-A569121E56C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021FC67B-069F-48B3-A6B7-69779B89B92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0FCB-4705-A43A-A569121E56C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27C33BBD-5D13-47E9-B553-E3A712BFBE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0FCB-4705-A43A-A569121E56C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A919387C-39CE-43C8-8888-E1DA68C5C95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0FCB-4705-A43A-A569121E56C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73014E44-0FEB-44D3-A0DB-9DFD1DF15FF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0FCB-4705-A43A-A569121E56C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BE1B25A7-95C6-4B8D-98E8-8563B407CE1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FCB-4705-A43A-A569121E56C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DD25A86D-C5E4-4CC3-AD2A-4457F3C1467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0FCB-4705-A43A-A569121E56C0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5E8D9FA1-C9B3-48B3-821F-974F7759FD2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0FCB-4705-A43A-A569121E56C0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BAC16081-66DE-4993-A29F-12833E95E1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0FCB-4705-A43A-A569121E56C0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84B14FD3-70A3-4CED-B4AC-D9BB40FB471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0FCB-4705-A43A-A569121E56C0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0FCB-4705-A43A-A569121E56C0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0FCB-4705-A43A-A569121E56C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'1D'!$G$2:$G$17</c:f>
              <c:numCache>
                <c:formatCode>General</c:formatCode>
                <c:ptCount val="16"/>
                <c:pt idx="0">
                  <c:v>0</c:v>
                </c:pt>
                <c:pt idx="1">
                  <c:v>-47.741347290999997</c:v>
                </c:pt>
                <c:pt idx="2">
                  <c:v>5.0747857439999997</c:v>
                </c:pt>
                <c:pt idx="3">
                  <c:v>-87.811619023999995</c:v>
                </c:pt>
                <c:pt idx="4">
                  <c:v>-98.930232743000005</c:v>
                </c:pt>
                <c:pt idx="5">
                  <c:v>-31.105175365000001</c:v>
                </c:pt>
                <c:pt idx="6">
                  <c:v>19.651119920999999</c:v>
                </c:pt>
                <c:pt idx="7">
                  <c:v>-22.356872004</c:v>
                </c:pt>
                <c:pt idx="8">
                  <c:v>39.000982764</c:v>
                </c:pt>
                <c:pt idx="9">
                  <c:v>50.087446481999997</c:v>
                </c:pt>
                <c:pt idx="10">
                  <c:v>73.515074178999996</c:v>
                </c:pt>
                <c:pt idx="11">
                  <c:v>45.878366976000002</c:v>
                </c:pt>
                <c:pt idx="12">
                  <c:v>-91.853676929000002</c:v>
                </c:pt>
                <c:pt idx="13">
                  <c:v>0</c:v>
                </c:pt>
              </c:numCache>
            </c:numRef>
          </c:xVal>
          <c:yVal>
            <c:numRef>
              <c:f>'1D'!$H$2:$H$17</c:f>
              <c:numCache>
                <c:formatCode>General</c:formatCode>
                <c:ptCount val="16"/>
                <c:pt idx="0">
                  <c:v>0</c:v>
                </c:pt>
                <c:pt idx="1">
                  <c:v>-85.432022821999993</c:v>
                </c:pt>
                <c:pt idx="2">
                  <c:v>-90.286017377999997</c:v>
                </c:pt>
                <c:pt idx="3">
                  <c:v>-88.010315238000004</c:v>
                </c:pt>
                <c:pt idx="4">
                  <c:v>-60.614279115000002</c:v>
                </c:pt>
                <c:pt idx="5">
                  <c:v>33.406879261</c:v>
                </c:pt>
                <c:pt idx="6">
                  <c:v>-89.810060401000001</c:v>
                </c:pt>
                <c:pt idx="7">
                  <c:v>-2.6109544609999999</c:v>
                </c:pt>
                <c:pt idx="8">
                  <c:v>-70.865333324999995</c:v>
                </c:pt>
                <c:pt idx="9">
                  <c:v>-92.899266737000005</c:v>
                </c:pt>
                <c:pt idx="10">
                  <c:v>2.8070975859999998</c:v>
                </c:pt>
                <c:pt idx="11">
                  <c:v>-19.291541837</c:v>
                </c:pt>
                <c:pt idx="12">
                  <c:v>-6.8111015970000004</c:v>
                </c:pt>
                <c:pt idx="13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'1D'!$N$2:$N$15</c15:f>
                <c15:dlblRangeCache>
                  <c:ptCount val="14"/>
                  <c:pt idx="0">
                    <c:v>Depot</c:v>
                  </c:pt>
                  <c:pt idx="1">
                    <c:v>1 6 20</c:v>
                  </c:pt>
                  <c:pt idx="2">
                    <c:v>2 5 0</c:v>
                  </c:pt>
                  <c:pt idx="3">
                    <c:v>3 6 0</c:v>
                  </c:pt>
                  <c:pt idx="4">
                    <c:v>4 6 15</c:v>
                  </c:pt>
                  <c:pt idx="5">
                    <c:v>5 3 0</c:v>
                  </c:pt>
                  <c:pt idx="6">
                    <c:v>6 6 0</c:v>
                  </c:pt>
                  <c:pt idx="7">
                    <c:v>7 3 0</c:v>
                  </c:pt>
                  <c:pt idx="8">
                    <c:v>8 3 0</c:v>
                  </c:pt>
                  <c:pt idx="9">
                    <c:v>9 2 0</c:v>
                  </c:pt>
                  <c:pt idx="10">
                    <c:v>10 5 0</c:v>
                  </c:pt>
                  <c:pt idx="11">
                    <c:v>11 5 0</c:v>
                  </c:pt>
                  <c:pt idx="12">
                    <c:v>12 6 0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AE0B-48B0-AD98-AFCF432CC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125392"/>
        <c:axId val="506128344"/>
      </c:scatterChart>
      <c:valAx>
        <c:axId val="50612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8344"/>
        <c:crosses val="autoZero"/>
        <c:crossBetween val="midCat"/>
      </c:valAx>
      <c:valAx>
        <c:axId val="506128344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104773</xdr:colOff>
      <xdr:row>19</xdr:row>
      <xdr:rowOff>28574</xdr:rowOff>
    </xdr:from>
    <xdr:to>
      <xdr:col>18</xdr:col>
      <xdr:colOff>695324</xdr:colOff>
      <xdr:row>52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C9A7E3-AB21-41AC-B3D0-9BC478F1A1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31BF-DC27-476E-9B0E-017EF69F601A}">
  <sheetPr>
    <tabColor theme="8"/>
  </sheetPr>
  <dimension ref="A1:U16"/>
  <sheetViews>
    <sheetView tabSelected="1" workbookViewId="0">
      <selection activeCell="N3" sqref="N3"/>
    </sheetView>
  </sheetViews>
  <sheetFormatPr defaultRowHeight="15" x14ac:dyDescent="0.25"/>
  <cols>
    <col min="1" max="1" width="7.7109375" bestFit="1" customWidth="1"/>
    <col min="2" max="2" width="8.85546875" bestFit="1" customWidth="1"/>
    <col min="3" max="3" width="12.85546875" bestFit="1" customWidth="1"/>
    <col min="4" max="4" width="9.7109375" style="8" bestFit="1" customWidth="1"/>
    <col min="5" max="5" width="7" style="2" bestFit="1" customWidth="1"/>
    <col min="6" max="6" width="12.85546875" bestFit="1" customWidth="1"/>
    <col min="7" max="8" width="12.85546875" customWidth="1"/>
    <col min="9" max="9" width="8.42578125" bestFit="1" customWidth="1"/>
    <col min="10" max="10" width="12.5703125" bestFit="1" customWidth="1"/>
    <col min="11" max="11" width="11.7109375" bestFit="1" customWidth="1"/>
    <col min="12" max="12" width="8.28515625" customWidth="1"/>
    <col min="15" max="15" width="24" bestFit="1" customWidth="1"/>
    <col min="18" max="18" width="14.42578125" bestFit="1" customWidth="1"/>
    <col min="19" max="19" width="12.5703125" bestFit="1" customWidth="1"/>
    <col min="20" max="20" width="9.42578125" customWidth="1"/>
    <col min="21" max="21" width="8.42578125" bestFit="1" customWidth="1"/>
    <col min="22" max="22" width="5.42578125" customWidth="1"/>
    <col min="23" max="23" width="5.5703125" customWidth="1"/>
    <col min="24" max="24" width="8.42578125" bestFit="1" customWidth="1"/>
    <col min="25" max="25" width="12.5703125" bestFit="1" customWidth="1"/>
    <col min="26" max="26" width="12" bestFit="1" customWidth="1"/>
  </cols>
  <sheetData>
    <row r="1" spans="1:21" x14ac:dyDescent="0.25">
      <c r="A1" s="3" t="s">
        <v>33</v>
      </c>
      <c r="B1" s="1" t="s">
        <v>27</v>
      </c>
      <c r="C1" s="1" t="s">
        <v>4</v>
      </c>
      <c r="D1" s="7" t="s">
        <v>5</v>
      </c>
      <c r="E1" s="4" t="s">
        <v>0</v>
      </c>
      <c r="F1" s="3" t="s">
        <v>6</v>
      </c>
      <c r="G1" s="1" t="s">
        <v>12</v>
      </c>
      <c r="H1" s="1" t="s">
        <v>13</v>
      </c>
      <c r="I1" s="1" t="s">
        <v>1</v>
      </c>
      <c r="J1" s="1" t="s">
        <v>2</v>
      </c>
      <c r="K1" s="1" t="s">
        <v>3</v>
      </c>
      <c r="L1" s="1" t="s">
        <v>10</v>
      </c>
      <c r="O1" s="3" t="s">
        <v>17</v>
      </c>
      <c r="R1" s="3" t="s">
        <v>28</v>
      </c>
      <c r="S1" s="1" t="s">
        <v>4</v>
      </c>
      <c r="T1" s="7" t="s">
        <v>5</v>
      </c>
      <c r="U1" s="4" t="s">
        <v>0</v>
      </c>
    </row>
    <row r="2" spans="1:21" ht="15" customHeight="1" x14ac:dyDescent="0.25">
      <c r="A2" t="s">
        <v>7</v>
      </c>
      <c r="B2" t="s">
        <v>29</v>
      </c>
      <c r="C2" cm="1">
        <f t="array" aca="1" ref="C2:E2" ca="1">_xlfn.XLOOKUP(B2,OFFSET($R$2,0,0,$P$8,1),OFFSET($S$2,0,0,$P$8,3))</f>
        <v>0.73731669099999997</v>
      </c>
      <c r="D2" s="8">
        <f ca="1"/>
        <v>8.9303887399999997</v>
      </c>
      <c r="E2" s="2">
        <f ca="1"/>
        <v>16</v>
      </c>
      <c r="F2" t="s">
        <v>9</v>
      </c>
      <c r="G2">
        <v>0</v>
      </c>
      <c r="H2">
        <v>0</v>
      </c>
      <c r="I2">
        <v>0</v>
      </c>
      <c r="J2">
        <v>0</v>
      </c>
      <c r="K2">
        <v>24</v>
      </c>
      <c r="L2">
        <v>0</v>
      </c>
      <c r="N2" t="s">
        <v>9</v>
      </c>
      <c r="O2" s="1" t="s">
        <v>16</v>
      </c>
      <c r="P2">
        <v>12</v>
      </c>
      <c r="R2" t="s">
        <v>29</v>
      </c>
      <c r="S2">
        <v>0.73731669099999997</v>
      </c>
      <c r="T2">
        <v>8.9303887399999997</v>
      </c>
      <c r="U2">
        <v>16</v>
      </c>
    </row>
    <row r="3" spans="1:21" x14ac:dyDescent="0.25">
      <c r="A3" t="s">
        <v>8</v>
      </c>
      <c r="B3" t="s">
        <v>29</v>
      </c>
      <c r="C3" cm="1">
        <f t="array" aca="1" ref="C3:E3" ca="1">_xlfn.XLOOKUP(B3,OFFSET($R$2,0,0,$P$8,1),OFFSET($S$2,0,0,$P$8,3))</f>
        <v>0.73731669099999997</v>
      </c>
      <c r="D3" s="8">
        <f ca="1"/>
        <v>8.9303887399999997</v>
      </c>
      <c r="E3" s="2">
        <f ca="1"/>
        <v>16</v>
      </c>
      <c r="F3">
        <v>1</v>
      </c>
      <c r="G3">
        <v>-47.741347290999997</v>
      </c>
      <c r="H3">
        <v>-85.432022821999993</v>
      </c>
      <c r="I3">
        <v>6</v>
      </c>
      <c r="J3">
        <v>20</v>
      </c>
      <c r="K3">
        <f>IF(J3=0,24,J3+1)</f>
        <v>21</v>
      </c>
      <c r="L3">
        <v>3.7740360000000001E-2</v>
      </c>
      <c r="N3" t="str">
        <f>_xlfn.CONCAT(F3," ",I3, " ", J3)</f>
        <v>1 6 20</v>
      </c>
      <c r="O3" s="1" t="s">
        <v>14</v>
      </c>
      <c r="P3">
        <v>100</v>
      </c>
      <c r="R3" t="s">
        <v>30</v>
      </c>
      <c r="S3">
        <v>1.4933844190000001</v>
      </c>
      <c r="T3">
        <v>13.662892009</v>
      </c>
      <c r="U3">
        <v>22</v>
      </c>
    </row>
    <row r="4" spans="1:21" x14ac:dyDescent="0.25">
      <c r="A4" t="s">
        <v>34</v>
      </c>
      <c r="B4" t="s">
        <v>31</v>
      </c>
      <c r="C4" cm="1">
        <f t="array" aca="1" ref="C4:E4" ca="1">_xlfn.XLOOKUP(B4,OFFSET($R$2,0,0,$P$8,1),OFFSET($S$2,0,0,$P$8,3))</f>
        <v>1.176718865</v>
      </c>
      <c r="D4" s="8">
        <f ca="1"/>
        <v>9.6166558270000007</v>
      </c>
      <c r="E4" s="2">
        <f ca="1"/>
        <v>30</v>
      </c>
      <c r="F4">
        <v>2</v>
      </c>
      <c r="G4">
        <v>5.0747857439999997</v>
      </c>
      <c r="H4">
        <v>-90.286017377999997</v>
      </c>
      <c r="I4">
        <v>5</v>
      </c>
      <c r="J4">
        <v>0</v>
      </c>
      <c r="K4">
        <f t="shared" ref="K4:K6" si="0">IF(J4=0,24,J4+1)</f>
        <v>24</v>
      </c>
      <c r="L4">
        <v>3.8378348E-2</v>
      </c>
      <c r="N4" t="str">
        <f t="shared" ref="N4:N14" si="1">_xlfn.CONCAT(F4," ",I4, " ", J4)</f>
        <v>2 5 0</v>
      </c>
      <c r="O4" s="1" t="s">
        <v>15</v>
      </c>
      <c r="P4">
        <v>-100</v>
      </c>
      <c r="R4" t="s">
        <v>31</v>
      </c>
      <c r="S4">
        <v>1.176718865</v>
      </c>
      <c r="T4">
        <v>9.6166558270000007</v>
      </c>
      <c r="U4">
        <v>30</v>
      </c>
    </row>
    <row r="5" spans="1:21" x14ac:dyDescent="0.25">
      <c r="F5">
        <v>3</v>
      </c>
      <c r="G5">
        <v>-87.811619023999995</v>
      </c>
      <c r="H5">
        <v>-88.010315238000004</v>
      </c>
      <c r="I5">
        <v>6</v>
      </c>
      <c r="J5">
        <v>0</v>
      </c>
      <c r="K5">
        <f t="shared" si="0"/>
        <v>24</v>
      </c>
      <c r="L5">
        <v>0.16462961000000001</v>
      </c>
      <c r="N5" t="str">
        <f t="shared" si="1"/>
        <v>3 6 0</v>
      </c>
      <c r="O5" s="1" t="s">
        <v>23</v>
      </c>
      <c r="P5" s="5">
        <f ca="1">COUNT(E:E)/P2/2</f>
        <v>0.125</v>
      </c>
      <c r="R5" s="6"/>
    </row>
    <row r="6" spans="1:21" x14ac:dyDescent="0.25">
      <c r="F6">
        <v>4</v>
      </c>
      <c r="G6">
        <v>-98.930232743000005</v>
      </c>
      <c r="H6">
        <v>-60.614279115000002</v>
      </c>
      <c r="I6">
        <v>6</v>
      </c>
      <c r="J6">
        <v>15</v>
      </c>
      <c r="K6">
        <f t="shared" si="0"/>
        <v>16</v>
      </c>
      <c r="L6">
        <v>9.0529283000000002E-2</v>
      </c>
      <c r="N6" t="str">
        <f t="shared" si="1"/>
        <v>4 6 15</v>
      </c>
      <c r="O6" s="1" t="s">
        <v>25</v>
      </c>
      <c r="P6">
        <f>10/60</f>
        <v>0.16666666666666666</v>
      </c>
      <c r="R6" s="6"/>
    </row>
    <row r="7" spans="1:21" x14ac:dyDescent="0.25">
      <c r="F7">
        <v>5</v>
      </c>
      <c r="G7">
        <v>-31.105175365000001</v>
      </c>
      <c r="H7">
        <v>33.406879261</v>
      </c>
      <c r="I7">
        <v>3</v>
      </c>
      <c r="J7">
        <v>0</v>
      </c>
      <c r="K7">
        <f t="shared" ref="K7" si="2">IF(J7=0,24,J7+1)</f>
        <v>24</v>
      </c>
      <c r="L7">
        <v>0.12233739</v>
      </c>
      <c r="N7" t="str">
        <f t="shared" si="1"/>
        <v>5 3 0</v>
      </c>
      <c r="O7" s="1" t="s">
        <v>24</v>
      </c>
      <c r="P7">
        <f>1/60</f>
        <v>1.6666666666666666E-2</v>
      </c>
    </row>
    <row r="8" spans="1:21" x14ac:dyDescent="0.25">
      <c r="F8">
        <v>6</v>
      </c>
      <c r="G8">
        <v>19.651119920999999</v>
      </c>
      <c r="H8">
        <v>-89.810060401000001</v>
      </c>
      <c r="I8">
        <v>6</v>
      </c>
      <c r="J8">
        <v>0</v>
      </c>
      <c r="K8">
        <f t="shared" ref="K8:K13" si="3">IF(J8=0,24,J8+1)</f>
        <v>24</v>
      </c>
      <c r="L8">
        <v>9.8518772000000004E-2</v>
      </c>
      <c r="N8" t="str">
        <f t="shared" si="1"/>
        <v>6 6 0</v>
      </c>
      <c r="O8" s="1" t="s">
        <v>32</v>
      </c>
      <c r="P8">
        <v>3</v>
      </c>
    </row>
    <row r="9" spans="1:21" x14ac:dyDescent="0.25">
      <c r="F9">
        <v>7</v>
      </c>
      <c r="G9">
        <v>-22.356872004</v>
      </c>
      <c r="H9">
        <v>-2.6109544609999999</v>
      </c>
      <c r="I9">
        <v>3</v>
      </c>
      <c r="J9">
        <v>0</v>
      </c>
      <c r="K9">
        <f t="shared" si="3"/>
        <v>24</v>
      </c>
      <c r="L9">
        <v>0.106235838</v>
      </c>
      <c r="N9" t="str">
        <f t="shared" si="1"/>
        <v>7 3 0</v>
      </c>
      <c r="O9" s="1" t="s">
        <v>20</v>
      </c>
      <c r="P9">
        <v>1.5</v>
      </c>
    </row>
    <row r="10" spans="1:21" x14ac:dyDescent="0.25">
      <c r="F10">
        <v>8</v>
      </c>
      <c r="G10">
        <v>39.000982764</v>
      </c>
      <c r="H10">
        <v>-70.865333324999995</v>
      </c>
      <c r="I10">
        <v>3</v>
      </c>
      <c r="J10">
        <v>0</v>
      </c>
      <c r="K10">
        <f t="shared" si="3"/>
        <v>24</v>
      </c>
      <c r="L10">
        <v>9.8985081000000003E-2</v>
      </c>
      <c r="N10" t="str">
        <f t="shared" si="1"/>
        <v>8 3 0</v>
      </c>
      <c r="O10" s="1" t="s">
        <v>19</v>
      </c>
      <c r="P10">
        <v>0.7</v>
      </c>
    </row>
    <row r="11" spans="1:21" x14ac:dyDescent="0.25">
      <c r="F11">
        <v>9</v>
      </c>
      <c r="G11">
        <v>50.087446481999997</v>
      </c>
      <c r="H11">
        <v>-92.899266737000005</v>
      </c>
      <c r="I11">
        <v>2</v>
      </c>
      <c r="J11">
        <v>0</v>
      </c>
      <c r="K11">
        <f t="shared" si="3"/>
        <v>24</v>
      </c>
      <c r="L11">
        <v>0.14073476400000001</v>
      </c>
      <c r="N11" t="str">
        <f t="shared" si="1"/>
        <v>9 2 0</v>
      </c>
      <c r="O11" s="1" t="s">
        <v>21</v>
      </c>
      <c r="P11">
        <v>15</v>
      </c>
    </row>
    <row r="12" spans="1:21" x14ac:dyDescent="0.25">
      <c r="F12">
        <v>10</v>
      </c>
      <c r="G12">
        <v>73.515074178999996</v>
      </c>
      <c r="H12">
        <v>2.8070975859999998</v>
      </c>
      <c r="I12">
        <v>5</v>
      </c>
      <c r="J12">
        <v>0</v>
      </c>
      <c r="K12">
        <f t="shared" si="3"/>
        <v>24</v>
      </c>
      <c r="L12">
        <v>1.7043808000000001E-2</v>
      </c>
      <c r="N12" t="str">
        <f t="shared" si="1"/>
        <v>10 5 0</v>
      </c>
      <c r="O12" s="1" t="s">
        <v>22</v>
      </c>
      <c r="P12">
        <v>7</v>
      </c>
    </row>
    <row r="13" spans="1:21" x14ac:dyDescent="0.25">
      <c r="F13">
        <v>11</v>
      </c>
      <c r="G13">
        <v>45.878366976000002</v>
      </c>
      <c r="H13">
        <v>-19.291541837</v>
      </c>
      <c r="I13">
        <v>5</v>
      </c>
      <c r="J13">
        <v>0</v>
      </c>
      <c r="K13">
        <f t="shared" si="3"/>
        <v>24</v>
      </c>
      <c r="L13">
        <v>6.8492510000000006E-2</v>
      </c>
      <c r="N13" t="str">
        <f t="shared" si="1"/>
        <v>11 5 0</v>
      </c>
    </row>
    <row r="14" spans="1:21" x14ac:dyDescent="0.25">
      <c r="F14">
        <v>12</v>
      </c>
      <c r="G14">
        <v>-91.853676929000002</v>
      </c>
      <c r="H14">
        <v>-6.8111015970000004</v>
      </c>
      <c r="I14">
        <v>6</v>
      </c>
      <c r="J14">
        <v>0</v>
      </c>
      <c r="K14">
        <f>IF(J14=0,24,J14+1)</f>
        <v>24</v>
      </c>
      <c r="L14">
        <v>2.9831558000000001E-2</v>
      </c>
      <c r="N14" t="str">
        <f t="shared" si="1"/>
        <v>12 6 0</v>
      </c>
      <c r="O14" s="1" t="s">
        <v>18</v>
      </c>
      <c r="P14">
        <f ca="1">SUM(E:E)</f>
        <v>62</v>
      </c>
    </row>
    <row r="15" spans="1:21" x14ac:dyDescent="0.25">
      <c r="F15" t="s">
        <v>11</v>
      </c>
      <c r="G15">
        <v>0</v>
      </c>
      <c r="H15">
        <v>0</v>
      </c>
      <c r="I15">
        <v>0</v>
      </c>
      <c r="J15">
        <v>0</v>
      </c>
      <c r="K15">
        <v>32</v>
      </c>
      <c r="L15">
        <v>0</v>
      </c>
      <c r="O15" s="1" t="s">
        <v>26</v>
      </c>
      <c r="P15">
        <f>SUM(I:I)</f>
        <v>56</v>
      </c>
    </row>
    <row r="16" spans="1:21" x14ac:dyDescent="0.25">
      <c r="P16" s="5">
        <f ca="1">P15/P14</f>
        <v>0.90322580645161288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N14"/>
  <sheetViews>
    <sheetView workbookViewId="0">
      <selection activeCell="N14" sqref="A1:N14"/>
    </sheetView>
  </sheetViews>
  <sheetFormatPr defaultRowHeight="15" x14ac:dyDescent="0.25"/>
  <sheetData>
    <row r="1" spans="1:14" x14ac:dyDescent="0.25">
      <c r="A1">
        <f>SQRT(('1D'!$G$2-'1D'!$G2)^2+('1D'!$H$2-'1D'!$H2)^2)</f>
        <v>0</v>
      </c>
      <c r="B1">
        <f>SQRT(('1D'!$G$3-'1D'!$G2)^2+('1D'!$H$3-'1D'!$H2)^2)</f>
        <v>97.866576340539268</v>
      </c>
      <c r="C1">
        <f>SQRT(('1D'!$G$4-'1D'!$G2)^2+('1D'!$H$4-'1D'!$H2)^2)</f>
        <v>90.428526385914438</v>
      </c>
      <c r="D1">
        <f>SQRT(('1D'!$G$5-'1D'!$G2)^2+('1D'!$H$5-'1D'!$H2)^2)</f>
        <v>124.32496138711748</v>
      </c>
      <c r="E1">
        <f>SQRT(('1D'!$G$6-'1D'!$G2)^2+('1D'!$H$6-'1D'!$H2)^2)</f>
        <v>116.02276407332863</v>
      </c>
      <c r="F1">
        <f>SQRT(('1D'!$G$7-'1D'!$G2)^2+('1D'!$H$7-'1D'!$H2)^2)</f>
        <v>45.645936472444454</v>
      </c>
      <c r="G1">
        <f>SQRT(('1D'!$G$8-'1D'!$G2)^2+('1D'!$H$8-'1D'!$H2)^2)</f>
        <v>91.934832698932951</v>
      </c>
      <c r="H1">
        <f>SQRT(('1D'!$G$9-'1D'!$G2)^2+('1D'!$H$9-'1D'!$H2)^2)</f>
        <v>22.508816250541802</v>
      </c>
      <c r="I1">
        <f>SQRT(('1D'!$G$10-'1D'!$G2)^2+('1D'!$H$10-'1D'!$H2)^2)</f>
        <v>80.888640264385572</v>
      </c>
      <c r="J1">
        <f>SQRT(('1D'!$G$11-'1D'!$G2)^2+('1D'!$H$11-'1D'!$H2)^2)</f>
        <v>105.54158448383977</v>
      </c>
      <c r="K1">
        <f>SQRT(('1D'!$G$12-'1D'!$G2)^2+('1D'!$H$12-'1D'!$H2)^2)</f>
        <v>73.568647727148004</v>
      </c>
      <c r="L1">
        <f>SQRT(('1D'!$G$13-'1D'!$G2)^2+('1D'!$H$13-'1D'!$H2)^2)</f>
        <v>49.769349431484926</v>
      </c>
      <c r="M1">
        <f>SQRT(('1D'!$G$14-'1D'!$G2)^2+('1D'!$H$14-'1D'!$H2)^2)</f>
        <v>92.105857958882083</v>
      </c>
      <c r="N1">
        <f>SQRT(('1D'!$G$15-'1D'!$G2)^2+('1D'!$H$15-'1D'!$H2)^2)</f>
        <v>0</v>
      </c>
    </row>
    <row r="2" spans="1:14" x14ac:dyDescent="0.25">
      <c r="A2">
        <f>SQRT(('1D'!$G$2-'1D'!$G3)^2+('1D'!$H$2-'1D'!$H3)^2)</f>
        <v>97.866576340539268</v>
      </c>
      <c r="B2">
        <f>SQRT(('1D'!$G$3-'1D'!$G3)^2+('1D'!$H$3-'1D'!$H3)^2)</f>
        <v>0</v>
      </c>
      <c r="C2">
        <f>SQRT(('1D'!$G$4-'1D'!$G3)^2+('1D'!$H$4-'1D'!$H3)^2)</f>
        <v>53.038713897685113</v>
      </c>
      <c r="D2">
        <f>SQRT(('1D'!$G$5-'1D'!$G3)^2+('1D'!$H$5-'1D'!$H3)^2)</f>
        <v>40.153135226764817</v>
      </c>
      <c r="E2">
        <f>SQRT(('1D'!$G$6-'1D'!$G3)^2+('1D'!$H$6-'1D'!$H3)^2)</f>
        <v>56.88780534107741</v>
      </c>
      <c r="F2">
        <f>SQRT(('1D'!$G$7-'1D'!$G3)^2+('1D'!$H$7-'1D'!$H3)^2)</f>
        <v>119.99769524721835</v>
      </c>
      <c r="G2">
        <f>SQRT(('1D'!$G$8-'1D'!$G3)^2+('1D'!$H$8-'1D'!$H3)^2)</f>
        <v>67.534523393325514</v>
      </c>
      <c r="H2">
        <f>SQRT(('1D'!$G$9-'1D'!$G3)^2+('1D'!$H$9-'1D'!$H3)^2)</f>
        <v>86.623905188197028</v>
      </c>
      <c r="I2">
        <f>SQRT(('1D'!$G$10-'1D'!$G3)^2+('1D'!$H$10-'1D'!$H3)^2)</f>
        <v>87.956922787649674</v>
      </c>
      <c r="J2">
        <f>SQRT(('1D'!$G$11-'1D'!$G3)^2+('1D'!$H$11-'1D'!$H3)^2)</f>
        <v>98.113366177938616</v>
      </c>
      <c r="K2">
        <f>SQRT(('1D'!$G$12-'1D'!$G3)^2+('1D'!$H$12-'1D'!$H3)^2)</f>
        <v>149.96420278882491</v>
      </c>
      <c r="L2">
        <f>SQRT(('1D'!$G$13-'1D'!$G3)^2+('1D'!$H$13-'1D'!$H3)^2)</f>
        <v>114.62641111175849</v>
      </c>
      <c r="M2">
        <f>SQRT(('1D'!$G$14-'1D'!$G3)^2+('1D'!$H$14-'1D'!$H3)^2)</f>
        <v>90.150689849602514</v>
      </c>
      <c r="N2">
        <f>SQRT(('1D'!$G$15-'1D'!$G3)^2+('1D'!$H$15-'1D'!$H3)^2)</f>
        <v>97.866576340539268</v>
      </c>
    </row>
    <row r="3" spans="1:14" x14ac:dyDescent="0.25">
      <c r="A3">
        <f>SQRT(('1D'!$G$2-'1D'!$G4)^2+('1D'!$H$2-'1D'!$H4)^2)</f>
        <v>90.428526385914438</v>
      </c>
      <c r="B3">
        <f>SQRT(('1D'!$G$3-'1D'!$G4)^2+('1D'!$H$3-'1D'!$H4)^2)</f>
        <v>53.038713897685113</v>
      </c>
      <c r="C3">
        <f>SQRT(('1D'!$G$4-'1D'!$G4)^2+('1D'!$H$4-'1D'!$H4)^2)</f>
        <v>0</v>
      </c>
      <c r="D3">
        <f>SQRT(('1D'!$G$5-'1D'!$G4)^2+('1D'!$H$5-'1D'!$H4)^2)</f>
        <v>92.914277756191666</v>
      </c>
      <c r="E3">
        <f>SQRT(('1D'!$G$6-'1D'!$G4)^2+('1D'!$H$6-'1D'!$H4)^2)</f>
        <v>108.15477761998861</v>
      </c>
      <c r="F3">
        <f>SQRT(('1D'!$G$7-'1D'!$G4)^2+('1D'!$H$7-'1D'!$H4)^2)</f>
        <v>128.8756077184317</v>
      </c>
      <c r="G3">
        <f>SQRT(('1D'!$G$8-'1D'!$G4)^2+('1D'!$H$8-'1D'!$H4)^2)</f>
        <v>14.584102752090484</v>
      </c>
      <c r="H3">
        <f>SQRT(('1D'!$G$9-'1D'!$G4)^2+('1D'!$H$9-'1D'!$H4)^2)</f>
        <v>91.866275119345715</v>
      </c>
      <c r="I3">
        <f>SQRT(('1D'!$G$10-'1D'!$G4)^2+('1D'!$H$10-'1D'!$H4)^2)</f>
        <v>39.091556803564444</v>
      </c>
      <c r="J3">
        <f>SQRT(('1D'!$G$11-'1D'!$G4)^2+('1D'!$H$11-'1D'!$H4)^2)</f>
        <v>45.088454164304636</v>
      </c>
      <c r="K3">
        <f>SQRT(('1D'!$G$12-'1D'!$G4)^2+('1D'!$H$12-'1D'!$H4)^2)</f>
        <v>115.54393594977849</v>
      </c>
      <c r="L3">
        <f>SQRT(('1D'!$G$13-'1D'!$G4)^2+('1D'!$H$13-'1D'!$H4)^2)</f>
        <v>81.88496686631845</v>
      </c>
      <c r="M3">
        <f>SQRT(('1D'!$G$14-'1D'!$G4)^2+('1D'!$H$14-'1D'!$H4)^2)</f>
        <v>127.91867901442774</v>
      </c>
      <c r="N3">
        <f>SQRT(('1D'!$G$15-'1D'!$G4)^2+('1D'!$H$15-'1D'!$H4)^2)</f>
        <v>90.428526385914438</v>
      </c>
    </row>
    <row r="4" spans="1:14" x14ac:dyDescent="0.25">
      <c r="A4">
        <f>SQRT(('1D'!$G$2-'1D'!$G5)^2+('1D'!$H$2-'1D'!$H5)^2)</f>
        <v>124.32496138711748</v>
      </c>
      <c r="B4">
        <f>SQRT(('1D'!$G$3-'1D'!$G5)^2+('1D'!$H$3-'1D'!$H5)^2)</f>
        <v>40.153135226764817</v>
      </c>
      <c r="C4">
        <f>SQRT(('1D'!$G$4-'1D'!$G5)^2+('1D'!$H$4-'1D'!$H5)^2)</f>
        <v>92.914277756191666</v>
      </c>
      <c r="D4">
        <f>SQRT(('1D'!$G$5-'1D'!$G5)^2+('1D'!$H$5-'1D'!$H5)^2)</f>
        <v>0</v>
      </c>
      <c r="E4">
        <f>SQRT(('1D'!$G$6-'1D'!$G5)^2+('1D'!$H$6-'1D'!$H5)^2)</f>
        <v>29.566304576072003</v>
      </c>
      <c r="F4">
        <f>SQRT(('1D'!$G$7-'1D'!$G5)^2+('1D'!$H$7-'1D'!$H5)^2)</f>
        <v>134.00655160274567</v>
      </c>
      <c r="G4">
        <f>SQRT(('1D'!$G$8-'1D'!$G5)^2+('1D'!$H$8-'1D'!$H5)^2)</f>
        <v>107.47780861281532</v>
      </c>
      <c r="H4">
        <f>SQRT(('1D'!$G$9-'1D'!$G5)^2+('1D'!$H$9-'1D'!$H5)^2)</f>
        <v>107.59820969036802</v>
      </c>
      <c r="I4">
        <f>SQRT(('1D'!$G$10-'1D'!$G5)^2+('1D'!$H$10-'1D'!$H5)^2)</f>
        <v>127.96634861180871</v>
      </c>
      <c r="J4">
        <f>SQRT(('1D'!$G$11-'1D'!$G5)^2+('1D'!$H$11-'1D'!$H5)^2)</f>
        <v>137.98570257163476</v>
      </c>
      <c r="K4">
        <f>SQRT(('1D'!$G$12-'1D'!$G5)^2+('1D'!$H$12-'1D'!$H5)^2)</f>
        <v>185.13266705759878</v>
      </c>
      <c r="L4">
        <f>SQRT(('1D'!$G$13-'1D'!$G5)^2+('1D'!$H$13-'1D'!$H5)^2)</f>
        <v>150.31727171026682</v>
      </c>
      <c r="M4">
        <f>SQRT(('1D'!$G$14-'1D'!$G5)^2+('1D'!$H$14-'1D'!$H5)^2)</f>
        <v>81.29975724455845</v>
      </c>
      <c r="N4">
        <f>SQRT(('1D'!$G$15-'1D'!$G5)^2+('1D'!$H$15-'1D'!$H5)^2)</f>
        <v>124.32496138711748</v>
      </c>
    </row>
    <row r="5" spans="1:14" x14ac:dyDescent="0.25">
      <c r="A5">
        <f>SQRT(('1D'!$G$2-'1D'!$G6)^2+('1D'!$H$2-'1D'!$H6)^2)</f>
        <v>116.02276407332863</v>
      </c>
      <c r="B5">
        <f>SQRT(('1D'!$G$3-'1D'!$G6)^2+('1D'!$H$3-'1D'!$H6)^2)</f>
        <v>56.88780534107741</v>
      </c>
      <c r="C5">
        <f>SQRT(('1D'!$G$4-'1D'!$G6)^2+('1D'!$H$4-'1D'!$H6)^2)</f>
        <v>108.15477761998861</v>
      </c>
      <c r="D5">
        <f>SQRT(('1D'!$G$5-'1D'!$G6)^2+('1D'!$H$5-'1D'!$H6)^2)</f>
        <v>29.566304576072003</v>
      </c>
      <c r="E5">
        <f>SQRT(('1D'!$G$6-'1D'!$G6)^2+('1D'!$H$6-'1D'!$H6)^2)</f>
        <v>0</v>
      </c>
      <c r="F5">
        <f>SQRT(('1D'!$G$7-'1D'!$G6)^2+('1D'!$H$7-'1D'!$H6)^2)</f>
        <v>115.9319482743815</v>
      </c>
      <c r="G5">
        <f>SQRT(('1D'!$G$8-'1D'!$G6)^2+('1D'!$H$8-'1D'!$H6)^2)</f>
        <v>122.12260578829741</v>
      </c>
      <c r="H5">
        <f>SQRT(('1D'!$G$9-'1D'!$G6)^2+('1D'!$H$9-'1D'!$H6)^2)</f>
        <v>96.061778277222999</v>
      </c>
      <c r="I5">
        <f>SQRT(('1D'!$G$10-'1D'!$G6)^2+('1D'!$H$10-'1D'!$H6)^2)</f>
        <v>138.31162034932146</v>
      </c>
      <c r="J5">
        <f>SQRT(('1D'!$G$11-'1D'!$G6)^2+('1D'!$H$11-'1D'!$H6)^2)</f>
        <v>152.47488038151624</v>
      </c>
      <c r="K5">
        <f>SQRT(('1D'!$G$12-'1D'!$G6)^2+('1D'!$H$12-'1D'!$H6)^2)</f>
        <v>183.73800614481729</v>
      </c>
      <c r="L5">
        <f>SQRT(('1D'!$G$13-'1D'!$G6)^2+('1D'!$H$13-'1D'!$H6)^2)</f>
        <v>150.58917347779081</v>
      </c>
      <c r="M5">
        <f>SQRT(('1D'!$G$14-'1D'!$G6)^2+('1D'!$H$14-'1D'!$H6)^2)</f>
        <v>54.2665601749556</v>
      </c>
      <c r="N5">
        <f>SQRT(('1D'!$G$15-'1D'!$G6)^2+('1D'!$H$15-'1D'!$H6)^2)</f>
        <v>116.02276407332863</v>
      </c>
    </row>
    <row r="6" spans="1:14" x14ac:dyDescent="0.25">
      <c r="A6">
        <f>SQRT(('1D'!$G$2-'1D'!$G7)^2+('1D'!$H$2-'1D'!$H7)^2)</f>
        <v>45.645936472444454</v>
      </c>
      <c r="B6">
        <f>SQRT(('1D'!$G$3-'1D'!$G7)^2+('1D'!$H$3-'1D'!$H7)^2)</f>
        <v>119.99769524721835</v>
      </c>
      <c r="C6">
        <f>SQRT(('1D'!$G$4-'1D'!$G7)^2+('1D'!$H$4-'1D'!$H7)^2)</f>
        <v>128.8756077184317</v>
      </c>
      <c r="D6">
        <f>SQRT(('1D'!$G$5-'1D'!$G7)^2+('1D'!$H$5-'1D'!$H7)^2)</f>
        <v>134.00655160274567</v>
      </c>
      <c r="E6">
        <f>SQRT(('1D'!$G$6-'1D'!$G7)^2+('1D'!$H$6-'1D'!$H7)^2)</f>
        <v>115.9319482743815</v>
      </c>
      <c r="F6">
        <f>SQRT(('1D'!$G$7-'1D'!$G7)^2+('1D'!$H$7-'1D'!$H7)^2)</f>
        <v>0</v>
      </c>
      <c r="G6">
        <f>SQRT(('1D'!$G$8-'1D'!$G7)^2+('1D'!$H$8-'1D'!$H7)^2)</f>
        <v>133.26145628361027</v>
      </c>
      <c r="H6">
        <f>SQRT(('1D'!$G$9-'1D'!$G7)^2+('1D'!$H$9-'1D'!$H7)^2)</f>
        <v>37.065039561852949</v>
      </c>
      <c r="I6">
        <f>SQRT(('1D'!$G$10-'1D'!$G7)^2+('1D'!$H$10-'1D'!$H7)^2)</f>
        <v>125.64858823396436</v>
      </c>
      <c r="J6">
        <f>SQRT(('1D'!$G$11-'1D'!$G7)^2+('1D'!$H$11-'1D'!$H7)^2)</f>
        <v>150.15153798499048</v>
      </c>
      <c r="K6">
        <f>SQRT(('1D'!$G$12-'1D'!$G7)^2+('1D'!$H$12-'1D'!$H7)^2)</f>
        <v>109.00340936505837</v>
      </c>
      <c r="L6">
        <f>SQRT(('1D'!$G$13-'1D'!$G7)^2+('1D'!$H$13-'1D'!$H7)^2)</f>
        <v>93.293029630249819</v>
      </c>
      <c r="M6">
        <f>SQRT(('1D'!$G$14-'1D'!$G7)^2+('1D'!$H$14-'1D'!$H7)^2)</f>
        <v>72.855105700052107</v>
      </c>
      <c r="N6">
        <f>SQRT(('1D'!$G$15-'1D'!$G7)^2+('1D'!$H$15-'1D'!$H7)^2)</f>
        <v>45.645936472444454</v>
      </c>
    </row>
    <row r="7" spans="1:14" x14ac:dyDescent="0.25">
      <c r="A7">
        <f>SQRT(('1D'!$G$2-'1D'!$G8)^2+('1D'!$H$2-'1D'!$H8)^2)</f>
        <v>91.934832698932951</v>
      </c>
      <c r="B7">
        <f>SQRT(('1D'!$G$3-'1D'!$G8)^2+('1D'!$H$3-'1D'!$H8)^2)</f>
        <v>67.534523393325514</v>
      </c>
      <c r="C7">
        <f>SQRT(('1D'!$G$4-'1D'!$G8)^2+('1D'!$H$4-'1D'!$H8)^2)</f>
        <v>14.584102752090484</v>
      </c>
      <c r="D7">
        <f>SQRT(('1D'!$G$5-'1D'!$G8)^2+('1D'!$H$5-'1D'!$H8)^2)</f>
        <v>107.47780861281532</v>
      </c>
      <c r="E7">
        <f>SQRT(('1D'!$G$6-'1D'!$G8)^2+('1D'!$H$6-'1D'!$H8)^2)</f>
        <v>122.12260578829741</v>
      </c>
      <c r="F7">
        <f>SQRT(('1D'!$G$7-'1D'!$G8)^2+('1D'!$H$7-'1D'!$H8)^2)</f>
        <v>133.26145628361027</v>
      </c>
      <c r="G7">
        <f>SQRT(('1D'!$G$8-'1D'!$G8)^2+('1D'!$H$8-'1D'!$H8)^2)</f>
        <v>0</v>
      </c>
      <c r="H7">
        <f>SQRT(('1D'!$G$9-'1D'!$G8)^2+('1D'!$H$9-'1D'!$H8)^2)</f>
        <v>96.790265328214744</v>
      </c>
      <c r="I7">
        <f>SQRT(('1D'!$G$10-'1D'!$G8)^2+('1D'!$H$10-'1D'!$H8)^2)</f>
        <v>27.079879542328836</v>
      </c>
      <c r="J7">
        <f>SQRT(('1D'!$G$11-'1D'!$G8)^2+('1D'!$H$11-'1D'!$H8)^2)</f>
        <v>30.592697990112224</v>
      </c>
      <c r="K7">
        <f>SQRT(('1D'!$G$12-'1D'!$G8)^2+('1D'!$H$12-'1D'!$H8)^2)</f>
        <v>107.14132499599225</v>
      </c>
      <c r="L7">
        <f>SQRT(('1D'!$G$13-'1D'!$G8)^2+('1D'!$H$13-'1D'!$H8)^2)</f>
        <v>75.237822593062987</v>
      </c>
      <c r="M7">
        <f>SQRT(('1D'!$G$14-'1D'!$G8)^2+('1D'!$H$14-'1D'!$H8)^2)</f>
        <v>139.00412541758558</v>
      </c>
      <c r="N7">
        <f>SQRT(('1D'!$G$15-'1D'!$G8)^2+('1D'!$H$15-'1D'!$H8)^2)</f>
        <v>91.934832698932951</v>
      </c>
    </row>
    <row r="8" spans="1:14" x14ac:dyDescent="0.25">
      <c r="A8">
        <f>SQRT(('1D'!$G$2-'1D'!$G9)^2+('1D'!$H$2-'1D'!$H9)^2)</f>
        <v>22.508816250541802</v>
      </c>
      <c r="B8">
        <f>SQRT(('1D'!$G$3-'1D'!$G9)^2+('1D'!$H$3-'1D'!$H9)^2)</f>
        <v>86.623905188197028</v>
      </c>
      <c r="C8">
        <f>SQRT(('1D'!$G$4-'1D'!$G9)^2+('1D'!$H$4-'1D'!$H9)^2)</f>
        <v>91.866275119345715</v>
      </c>
      <c r="D8">
        <f>SQRT(('1D'!$G$5-'1D'!$G9)^2+('1D'!$H$5-'1D'!$H9)^2)</f>
        <v>107.59820969036802</v>
      </c>
      <c r="E8">
        <f>SQRT(('1D'!$G$6-'1D'!$G9)^2+('1D'!$H$6-'1D'!$H9)^2)</f>
        <v>96.061778277222999</v>
      </c>
      <c r="F8">
        <f>SQRT(('1D'!$G$7-'1D'!$G9)^2+('1D'!$H$7-'1D'!$H9)^2)</f>
        <v>37.065039561852949</v>
      </c>
      <c r="G8">
        <f>SQRT(('1D'!$G$8-'1D'!$G9)^2+('1D'!$H$8-'1D'!$H9)^2)</f>
        <v>96.790265328214744</v>
      </c>
      <c r="H8">
        <f>SQRT(('1D'!$G$9-'1D'!$G9)^2+('1D'!$H$9-'1D'!$H9)^2)</f>
        <v>0</v>
      </c>
      <c r="I8">
        <f>SQRT(('1D'!$G$10-'1D'!$G9)^2+('1D'!$H$10-'1D'!$H9)^2)</f>
        <v>91.779336322733499</v>
      </c>
      <c r="J8">
        <f>SQRT(('1D'!$G$11-'1D'!$G9)^2+('1D'!$H$11-'1D'!$H9)^2)</f>
        <v>115.7590541363806</v>
      </c>
      <c r="K8">
        <f>SQRT(('1D'!$G$12-'1D'!$G9)^2+('1D'!$H$12-'1D'!$H9)^2)</f>
        <v>96.024920478488539</v>
      </c>
      <c r="L8">
        <f>SQRT(('1D'!$G$13-'1D'!$G9)^2+('1D'!$H$13-'1D'!$H9)^2)</f>
        <v>70.244500381639014</v>
      </c>
      <c r="M8">
        <f>SQRT(('1D'!$G$14-'1D'!$G9)^2+('1D'!$H$14-'1D'!$H9)^2)</f>
        <v>69.623610440335213</v>
      </c>
      <c r="N8">
        <f>SQRT(('1D'!$G$15-'1D'!$G9)^2+('1D'!$H$15-'1D'!$H9)^2)</f>
        <v>22.508816250541802</v>
      </c>
    </row>
    <row r="9" spans="1:14" x14ac:dyDescent="0.25">
      <c r="A9">
        <f>SQRT(('1D'!$G$2-'1D'!$G10)^2+('1D'!$H$2-'1D'!$H10)^2)</f>
        <v>80.888640264385572</v>
      </c>
      <c r="B9">
        <f>SQRT(('1D'!$G$3-'1D'!$G10)^2+('1D'!$H$3-'1D'!$H10)^2)</f>
        <v>87.956922787649674</v>
      </c>
      <c r="C9">
        <f>SQRT(('1D'!$G$4-'1D'!$G10)^2+('1D'!$H$4-'1D'!$H10)^2)</f>
        <v>39.091556803564444</v>
      </c>
      <c r="D9">
        <f>SQRT(('1D'!$G$5-'1D'!$G10)^2+('1D'!$H$5-'1D'!$H10)^2)</f>
        <v>127.96634861180871</v>
      </c>
      <c r="E9">
        <f>SQRT(('1D'!$G$6-'1D'!$G10)^2+('1D'!$H$6-'1D'!$H10)^2)</f>
        <v>138.31162034932146</v>
      </c>
      <c r="F9">
        <f>SQRT(('1D'!$G$7-'1D'!$G10)^2+('1D'!$H$7-'1D'!$H10)^2)</f>
        <v>125.64858823396436</v>
      </c>
      <c r="G9">
        <f>SQRT(('1D'!$G$8-'1D'!$G10)^2+('1D'!$H$8-'1D'!$H10)^2)</f>
        <v>27.079879542328836</v>
      </c>
      <c r="H9">
        <f>SQRT(('1D'!$G$9-'1D'!$G10)^2+('1D'!$H$9-'1D'!$H10)^2)</f>
        <v>91.779336322733499</v>
      </c>
      <c r="I9">
        <f>SQRT(('1D'!$G$10-'1D'!$G10)^2+('1D'!$H$10-'1D'!$H10)^2)</f>
        <v>0</v>
      </c>
      <c r="J9">
        <f>SQRT(('1D'!$G$11-'1D'!$G10)^2+('1D'!$H$11-'1D'!$H10)^2)</f>
        <v>24.665844793458437</v>
      </c>
      <c r="K9">
        <f>SQRT(('1D'!$G$12-'1D'!$G10)^2+('1D'!$H$12-'1D'!$H10)^2)</f>
        <v>81.356312493493974</v>
      </c>
      <c r="L9">
        <f>SQRT(('1D'!$G$13-'1D'!$G10)^2+('1D'!$H$13-'1D'!$H10)^2)</f>
        <v>52.030321756137241</v>
      </c>
      <c r="M9">
        <f>SQRT(('1D'!$G$14-'1D'!$G10)^2+('1D'!$H$14-'1D'!$H10)^2)</f>
        <v>145.69106549694513</v>
      </c>
      <c r="N9">
        <f>SQRT(('1D'!$G$15-'1D'!$G10)^2+('1D'!$H$15-'1D'!$H10)^2)</f>
        <v>80.888640264385572</v>
      </c>
    </row>
    <row r="10" spans="1:14" x14ac:dyDescent="0.25">
      <c r="A10">
        <f>SQRT(('1D'!$G$2-'1D'!$G11)^2+('1D'!$H$2-'1D'!$H11)^2)</f>
        <v>105.54158448383977</v>
      </c>
      <c r="B10">
        <f>SQRT(('1D'!$G$3-'1D'!$G11)^2+('1D'!$H$3-'1D'!$H11)^2)</f>
        <v>98.113366177938616</v>
      </c>
      <c r="C10">
        <f>SQRT(('1D'!$G$4-'1D'!$G11)^2+('1D'!$H$4-'1D'!$H11)^2)</f>
        <v>45.088454164304636</v>
      </c>
      <c r="D10">
        <f>SQRT(('1D'!$G$5-'1D'!$G11)^2+('1D'!$H$5-'1D'!$H11)^2)</f>
        <v>137.98570257163476</v>
      </c>
      <c r="E10">
        <f>SQRT(('1D'!$G$6-'1D'!$G11)^2+('1D'!$H$6-'1D'!$H11)^2)</f>
        <v>152.47488038151624</v>
      </c>
      <c r="F10">
        <f>SQRT(('1D'!$G$7-'1D'!$G11)^2+('1D'!$H$7-'1D'!$H11)^2)</f>
        <v>150.15153798499048</v>
      </c>
      <c r="G10">
        <f>SQRT(('1D'!$G$8-'1D'!$G11)^2+('1D'!$H$8-'1D'!$H11)^2)</f>
        <v>30.592697990112224</v>
      </c>
      <c r="H10">
        <f>SQRT(('1D'!$G$9-'1D'!$G11)^2+('1D'!$H$9-'1D'!$H11)^2)</f>
        <v>115.7590541363806</v>
      </c>
      <c r="I10">
        <f>SQRT(('1D'!$G$10-'1D'!$G11)^2+('1D'!$H$10-'1D'!$H11)^2)</f>
        <v>24.665844793458437</v>
      </c>
      <c r="J10">
        <f>SQRT(('1D'!$G$11-'1D'!$G11)^2+('1D'!$H$11-'1D'!$H11)^2)</f>
        <v>0</v>
      </c>
      <c r="K10">
        <f>SQRT(('1D'!$G$12-'1D'!$G11)^2+('1D'!$H$12-'1D'!$H11)^2)</f>
        <v>98.532034950243713</v>
      </c>
      <c r="L10">
        <f>SQRT(('1D'!$G$13-'1D'!$G11)^2+('1D'!$H$13-'1D'!$H11)^2)</f>
        <v>73.727969694288419</v>
      </c>
      <c r="M10">
        <f>SQRT(('1D'!$G$14-'1D'!$G11)^2+('1D'!$H$14-'1D'!$H11)^2)</f>
        <v>166.00739348700301</v>
      </c>
      <c r="N10">
        <f>SQRT(('1D'!$G$15-'1D'!$G11)^2+('1D'!$H$15-'1D'!$H11)^2)</f>
        <v>105.54158448383977</v>
      </c>
    </row>
    <row r="11" spans="1:14" x14ac:dyDescent="0.25">
      <c r="A11">
        <f>SQRT(('1D'!$G$2-'1D'!$G12)^2+('1D'!$H$2-'1D'!$H12)^2)</f>
        <v>73.568647727148004</v>
      </c>
      <c r="B11">
        <f>SQRT(('1D'!$G$3-'1D'!$G12)^2+('1D'!$H$3-'1D'!$H12)^2)</f>
        <v>149.96420278882491</v>
      </c>
      <c r="C11">
        <f>SQRT(('1D'!$G$4-'1D'!$G12)^2+('1D'!$H$4-'1D'!$H12)^2)</f>
        <v>115.54393594977849</v>
      </c>
      <c r="D11">
        <f>SQRT(('1D'!$G$5-'1D'!$G12)^2+('1D'!$H$5-'1D'!$H12)^2)</f>
        <v>185.13266705759878</v>
      </c>
      <c r="E11">
        <f>SQRT(('1D'!$G$6-'1D'!$G12)^2+('1D'!$H$6-'1D'!$H12)^2)</f>
        <v>183.73800614481729</v>
      </c>
      <c r="F11">
        <f>SQRT(('1D'!$G$7-'1D'!$G12)^2+('1D'!$H$7-'1D'!$H12)^2)</f>
        <v>109.00340936505837</v>
      </c>
      <c r="G11">
        <f>SQRT(('1D'!$G$8-'1D'!$G12)^2+('1D'!$H$8-'1D'!$H12)^2)</f>
        <v>107.14132499599225</v>
      </c>
      <c r="H11">
        <f>SQRT(('1D'!$G$9-'1D'!$G12)^2+('1D'!$H$9-'1D'!$H12)^2)</f>
        <v>96.024920478488539</v>
      </c>
      <c r="I11">
        <f>SQRT(('1D'!$G$10-'1D'!$G12)^2+('1D'!$H$10-'1D'!$H12)^2)</f>
        <v>81.356312493493974</v>
      </c>
      <c r="J11">
        <f>SQRT(('1D'!$G$11-'1D'!$G12)^2+('1D'!$H$11-'1D'!$H12)^2)</f>
        <v>98.532034950243713</v>
      </c>
      <c r="K11">
        <f>SQRT(('1D'!$G$12-'1D'!$G12)^2+('1D'!$H$12-'1D'!$H12)^2)</f>
        <v>0</v>
      </c>
      <c r="L11">
        <f>SQRT(('1D'!$G$13-'1D'!$G12)^2+('1D'!$H$13-'1D'!$H12)^2)</f>
        <v>35.385554247067006</v>
      </c>
      <c r="M11">
        <f>SQRT(('1D'!$G$14-'1D'!$G12)^2+('1D'!$H$14-'1D'!$H12)^2)</f>
        <v>165.64822244305404</v>
      </c>
      <c r="N11">
        <f>SQRT(('1D'!$G$15-'1D'!$G12)^2+('1D'!$H$15-'1D'!$H12)^2)</f>
        <v>73.568647727148004</v>
      </c>
    </row>
    <row r="12" spans="1:14" x14ac:dyDescent="0.25">
      <c r="A12">
        <f>SQRT(('1D'!$G$2-'1D'!$G13)^2+('1D'!$H$2-'1D'!$H13)^2)</f>
        <v>49.769349431484926</v>
      </c>
      <c r="B12">
        <f>SQRT(('1D'!$G$3-'1D'!$G13)^2+('1D'!$H$3-'1D'!$H13)^2)</f>
        <v>114.62641111175849</v>
      </c>
      <c r="C12">
        <f>SQRT(('1D'!$G$4-'1D'!$G13)^2+('1D'!$H$4-'1D'!$H13)^2)</f>
        <v>81.88496686631845</v>
      </c>
      <c r="D12">
        <f>SQRT(('1D'!$G$5-'1D'!$G13)^2+('1D'!$H$5-'1D'!$H13)^2)</f>
        <v>150.31727171026682</v>
      </c>
      <c r="E12">
        <f>SQRT(('1D'!$G$6-'1D'!$G13)^2+('1D'!$H$6-'1D'!$H13)^2)</f>
        <v>150.58917347779081</v>
      </c>
      <c r="F12">
        <f>SQRT(('1D'!$G$7-'1D'!$G13)^2+('1D'!$H$7-'1D'!$H13)^2)</f>
        <v>93.293029630249819</v>
      </c>
      <c r="G12">
        <f>SQRT(('1D'!$G$8-'1D'!$G13)^2+('1D'!$H$8-'1D'!$H13)^2)</f>
        <v>75.237822593062987</v>
      </c>
      <c r="H12">
        <f>SQRT(('1D'!$G$9-'1D'!$G13)^2+('1D'!$H$9-'1D'!$H13)^2)</f>
        <v>70.244500381639014</v>
      </c>
      <c r="I12">
        <f>SQRT(('1D'!$G$10-'1D'!$G13)^2+('1D'!$H$10-'1D'!$H13)^2)</f>
        <v>52.030321756137241</v>
      </c>
      <c r="J12">
        <f>SQRT(('1D'!$G$11-'1D'!$G13)^2+('1D'!$H$11-'1D'!$H13)^2)</f>
        <v>73.727969694288419</v>
      </c>
      <c r="K12">
        <f>SQRT(('1D'!$G$12-'1D'!$G13)^2+('1D'!$H$12-'1D'!$H13)^2)</f>
        <v>35.385554247067006</v>
      </c>
      <c r="L12">
        <f>SQRT(('1D'!$G$13-'1D'!$G13)^2+('1D'!$H$13-'1D'!$H13)^2)</f>
        <v>0</v>
      </c>
      <c r="M12">
        <f>SQRT(('1D'!$G$14-'1D'!$G13)^2+('1D'!$H$14-'1D'!$H13)^2)</f>
        <v>138.29633873256753</v>
      </c>
      <c r="N12">
        <f>SQRT(('1D'!$G$15-'1D'!$G13)^2+('1D'!$H$15-'1D'!$H13)^2)</f>
        <v>49.769349431484926</v>
      </c>
    </row>
    <row r="13" spans="1:14" x14ac:dyDescent="0.25">
      <c r="A13">
        <f>SQRT(('1D'!$G$2-'1D'!$G14)^2+('1D'!$H$2-'1D'!$H14)^2)</f>
        <v>92.105857958882083</v>
      </c>
      <c r="B13">
        <f>SQRT(('1D'!$G$3-'1D'!$G14)^2+('1D'!$H$3-'1D'!$H14)^2)</f>
        <v>90.150689849602514</v>
      </c>
      <c r="C13">
        <f>SQRT(('1D'!$G$4-'1D'!$G14)^2+('1D'!$H$4-'1D'!$H14)^2)</f>
        <v>127.91867901442774</v>
      </c>
      <c r="D13">
        <f>SQRT(('1D'!$G$5-'1D'!$G14)^2+('1D'!$H$5-'1D'!$H14)^2)</f>
        <v>81.29975724455845</v>
      </c>
      <c r="E13">
        <f>SQRT(('1D'!$G$6-'1D'!$G14)^2+('1D'!$H$6-'1D'!$H14)^2)</f>
        <v>54.2665601749556</v>
      </c>
      <c r="F13">
        <f>SQRT(('1D'!$G$7-'1D'!$G14)^2+('1D'!$H$7-'1D'!$H14)^2)</f>
        <v>72.855105700052107</v>
      </c>
      <c r="G13">
        <f>SQRT(('1D'!$G$8-'1D'!$G14)^2+('1D'!$H$8-'1D'!$H14)^2)</f>
        <v>139.00412541758558</v>
      </c>
      <c r="H13">
        <f>SQRT(('1D'!$G$9-'1D'!$G14)^2+('1D'!$H$9-'1D'!$H14)^2)</f>
        <v>69.623610440335213</v>
      </c>
      <c r="I13">
        <f>SQRT(('1D'!$G$10-'1D'!$G14)^2+('1D'!$H$10-'1D'!$H14)^2)</f>
        <v>145.69106549694513</v>
      </c>
      <c r="J13">
        <f>SQRT(('1D'!$G$11-'1D'!$G14)^2+('1D'!$H$11-'1D'!$H14)^2)</f>
        <v>166.00739348700301</v>
      </c>
      <c r="K13">
        <f>SQRT(('1D'!$G$12-'1D'!$G14)^2+('1D'!$H$12-'1D'!$H14)^2)</f>
        <v>165.64822244305404</v>
      </c>
      <c r="L13">
        <f>SQRT(('1D'!$G$13-'1D'!$G14)^2+('1D'!$H$13-'1D'!$H14)^2)</f>
        <v>138.29633873256753</v>
      </c>
      <c r="M13">
        <f>SQRT(('1D'!$G$14-'1D'!$G14)^2+('1D'!$H$14-'1D'!$H14)^2)</f>
        <v>0</v>
      </c>
      <c r="N13">
        <f>SQRT(('1D'!$G$15-'1D'!$G14)^2+('1D'!$H$15-'1D'!$H14)^2)</f>
        <v>92.105857958882083</v>
      </c>
    </row>
    <row r="14" spans="1:14" x14ac:dyDescent="0.25">
      <c r="A14">
        <f>SQRT(('1D'!$G$2-'1D'!$G15)^2+('1D'!$H$2-'1D'!$H15)^2)</f>
        <v>0</v>
      </c>
      <c r="B14">
        <f>SQRT(('1D'!$G$3-'1D'!$G15)^2+('1D'!$H$3-'1D'!$H15)^2)</f>
        <v>97.866576340539268</v>
      </c>
      <c r="C14">
        <f>SQRT(('1D'!$G$4-'1D'!$G15)^2+('1D'!$H$4-'1D'!$H15)^2)</f>
        <v>90.428526385914438</v>
      </c>
      <c r="D14">
        <f>SQRT(('1D'!$G$5-'1D'!$G15)^2+('1D'!$H$5-'1D'!$H15)^2)</f>
        <v>124.32496138711748</v>
      </c>
      <c r="E14">
        <f>SQRT(('1D'!$G$6-'1D'!$G15)^2+('1D'!$H$6-'1D'!$H15)^2)</f>
        <v>116.02276407332863</v>
      </c>
      <c r="F14">
        <f>SQRT(('1D'!$G$7-'1D'!$G15)^2+('1D'!$H$7-'1D'!$H15)^2)</f>
        <v>45.645936472444454</v>
      </c>
      <c r="G14">
        <f>SQRT(('1D'!$G$8-'1D'!$G15)^2+('1D'!$H$8-'1D'!$H15)^2)</f>
        <v>91.934832698932951</v>
      </c>
      <c r="H14">
        <f>SQRT(('1D'!$G$9-'1D'!$G15)^2+('1D'!$H$9-'1D'!$H15)^2)</f>
        <v>22.508816250541802</v>
      </c>
      <c r="I14">
        <f>SQRT(('1D'!$G$10-'1D'!$G15)^2+('1D'!$H$10-'1D'!$H15)^2)</f>
        <v>80.888640264385572</v>
      </c>
      <c r="J14">
        <f>SQRT(('1D'!$G$11-'1D'!$G15)^2+('1D'!$H$11-'1D'!$H15)^2)</f>
        <v>105.54158448383977</v>
      </c>
      <c r="K14">
        <f>SQRT(('1D'!$G$12-'1D'!$G15)^2+('1D'!$H$12-'1D'!$H15)^2)</f>
        <v>73.568647727148004</v>
      </c>
      <c r="L14">
        <f>SQRT(('1D'!$G$13-'1D'!$G15)^2+('1D'!$H$13-'1D'!$H15)^2)</f>
        <v>49.769349431484926</v>
      </c>
      <c r="M14">
        <f>SQRT(('1D'!$G$14-'1D'!$G15)^2+('1D'!$H$14-'1D'!$H15)^2)</f>
        <v>92.105857958882083</v>
      </c>
      <c r="N14">
        <f>SQRT(('1D'!$G$15-'1D'!$G15)^2+('1D'!$H$15-'1D'!$H15)^2)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EBBF-4AE8-4DBF-8989-E422D1FFFDD1}">
  <sheetPr>
    <tabColor theme="8"/>
  </sheetPr>
  <dimension ref="A1:Q17"/>
  <sheetViews>
    <sheetView workbookViewId="0">
      <selection activeCell="E10" sqref="E10"/>
    </sheetView>
  </sheetViews>
  <sheetFormatPr defaultRowHeight="15" x14ac:dyDescent="0.25"/>
  <sheetData>
    <row r="1" spans="1:17" x14ac:dyDescent="0.25">
      <c r="A1">
        <f>Distances!A1/80</f>
        <v>0</v>
      </c>
      <c r="B1">
        <f>Distances!B1/80</f>
        <v>1.2233322042567409</v>
      </c>
      <c r="C1">
        <f>Distances!C1/80</f>
        <v>1.1303565798239306</v>
      </c>
      <c r="D1">
        <f>Distances!D1/80</f>
        <v>1.5540620173389685</v>
      </c>
      <c r="E1">
        <f>Distances!F1/80</f>
        <v>0.57057420590555563</v>
      </c>
      <c r="F1">
        <f>Distances!G1/80</f>
        <v>1.149185408736662</v>
      </c>
      <c r="G1">
        <f>Distances!G1/80</f>
        <v>1.149185408736662</v>
      </c>
      <c r="H1">
        <f>Distances!H1/80</f>
        <v>0.28136020313177251</v>
      </c>
      <c r="I1">
        <f>Distances!I1/80</f>
        <v>1.0111080033048196</v>
      </c>
      <c r="J1">
        <f>Distances!J1/80</f>
        <v>1.319269806047997</v>
      </c>
      <c r="K1">
        <f>Distances!K1/80</f>
        <v>0.91960809658935005</v>
      </c>
      <c r="L1">
        <f>Distances!L1/80</f>
        <v>0.62211686789356158</v>
      </c>
      <c r="M1">
        <f>Distances!M1/80</f>
        <v>1.1513232244860261</v>
      </c>
      <c r="N1">
        <f>Distances!N1/80</f>
        <v>0</v>
      </c>
      <c r="O1">
        <f>Distances!O1/80</f>
        <v>0</v>
      </c>
      <c r="P1">
        <f>Distances!P1/80</f>
        <v>0</v>
      </c>
      <c r="Q1">
        <f>Distances!Q1/80</f>
        <v>0</v>
      </c>
    </row>
    <row r="2" spans="1:17" x14ac:dyDescent="0.25">
      <c r="A2">
        <f>Distances!A2/80</f>
        <v>1.2233322042567409</v>
      </c>
      <c r="B2">
        <f>Distances!B2/80</f>
        <v>0</v>
      </c>
      <c r="C2">
        <f>Distances!C2/80</f>
        <v>0.66298392372106396</v>
      </c>
      <c r="D2">
        <f>Distances!D2/80</f>
        <v>0.5019141903345602</v>
      </c>
      <c r="E2">
        <f>Distances!E2/80</f>
        <v>0.71109756676346758</v>
      </c>
      <c r="F2">
        <f>Distances!F2/80</f>
        <v>1.4999711905902293</v>
      </c>
      <c r="G2">
        <f>Distances!G2/80</f>
        <v>0.84418154241656895</v>
      </c>
      <c r="H2">
        <f>Distances!H2/80</f>
        <v>1.0827988148524628</v>
      </c>
      <c r="I2">
        <f>Distances!I2/80</f>
        <v>1.0994615348456209</v>
      </c>
      <c r="J2">
        <f>Distances!J2/80</f>
        <v>1.2264170772242327</v>
      </c>
      <c r="K2">
        <f>Distances!K2/80</f>
        <v>1.8745525348603114</v>
      </c>
      <c r="L2">
        <f>Distances!L2/80</f>
        <v>1.4328301388969811</v>
      </c>
      <c r="M2">
        <f>Distances!M2/80</f>
        <v>1.1268836231200314</v>
      </c>
      <c r="N2">
        <f>Distances!N2/80</f>
        <v>1.2233322042567409</v>
      </c>
      <c r="O2">
        <f>Distances!O2/80</f>
        <v>0</v>
      </c>
      <c r="P2">
        <f>Distances!P2/80</f>
        <v>0</v>
      </c>
      <c r="Q2">
        <f>Distances!Q2/80</f>
        <v>0</v>
      </c>
    </row>
    <row r="3" spans="1:17" x14ac:dyDescent="0.25">
      <c r="A3">
        <f>Distances!A3/80</f>
        <v>1.1303565798239306</v>
      </c>
      <c r="B3">
        <f>Distances!B3/80</f>
        <v>0.66298392372106396</v>
      </c>
      <c r="C3">
        <f>Distances!C3/80</f>
        <v>0</v>
      </c>
      <c r="D3">
        <f>Distances!D3/80</f>
        <v>1.1614284719523957</v>
      </c>
      <c r="E3">
        <f>Distances!E3/80</f>
        <v>1.3519347202498575</v>
      </c>
      <c r="F3">
        <f>Distances!F3/80</f>
        <v>1.6109450964803962</v>
      </c>
      <c r="G3">
        <f>Distances!G3/80</f>
        <v>0.18230128440113105</v>
      </c>
      <c r="H3">
        <f>Distances!H3/80</f>
        <v>1.1483284389918214</v>
      </c>
      <c r="I3">
        <f>Distances!I3/80</f>
        <v>0.48864446004455553</v>
      </c>
      <c r="J3">
        <f>Distances!J3/80</f>
        <v>0.56360567705380793</v>
      </c>
      <c r="K3">
        <f>Distances!K3/80</f>
        <v>1.4442991993722312</v>
      </c>
      <c r="L3">
        <f>Distances!L3/80</f>
        <v>1.0235620858289807</v>
      </c>
      <c r="M3">
        <f>Distances!M3/80</f>
        <v>1.5989834876803468</v>
      </c>
      <c r="N3">
        <f>Distances!N3/80</f>
        <v>1.1303565798239306</v>
      </c>
      <c r="O3">
        <f>Distances!O3/80</f>
        <v>0</v>
      </c>
      <c r="P3">
        <f>Distances!P3/80</f>
        <v>0</v>
      </c>
      <c r="Q3">
        <f>Distances!Q3/80</f>
        <v>0</v>
      </c>
    </row>
    <row r="4" spans="1:17" x14ac:dyDescent="0.25">
      <c r="A4">
        <f>Distances!A4/80</f>
        <v>1.5540620173389685</v>
      </c>
      <c r="B4">
        <f>Distances!B4/80</f>
        <v>0.5019141903345602</v>
      </c>
      <c r="C4">
        <f>Distances!C4/80</f>
        <v>1.1614284719523957</v>
      </c>
      <c r="D4">
        <f>Distances!D4/80</f>
        <v>0</v>
      </c>
      <c r="E4">
        <f>Distances!E4/80</f>
        <v>0.36957880720090003</v>
      </c>
      <c r="F4">
        <f>Distances!F4/80</f>
        <v>1.6750818950343209</v>
      </c>
      <c r="G4">
        <f>Distances!G4/80</f>
        <v>1.3434726076601915</v>
      </c>
      <c r="H4">
        <f>Distances!H4/80</f>
        <v>1.3449776211296003</v>
      </c>
      <c r="I4">
        <f>Distances!I4/80</f>
        <v>1.5995793576476089</v>
      </c>
      <c r="J4">
        <f>Distances!J4/80</f>
        <v>1.7248212821454345</v>
      </c>
      <c r="K4">
        <f>Distances!K4/80</f>
        <v>2.3141583382199848</v>
      </c>
      <c r="L4">
        <f>Distances!L4/80</f>
        <v>1.8789658963783353</v>
      </c>
      <c r="M4">
        <f>Distances!M4/80</f>
        <v>1.0162469655569806</v>
      </c>
      <c r="N4">
        <f>Distances!N4/80</f>
        <v>1.5540620173389685</v>
      </c>
      <c r="O4">
        <f>Distances!O4/80</f>
        <v>0</v>
      </c>
      <c r="P4">
        <f>Distances!P4/80</f>
        <v>0</v>
      </c>
      <c r="Q4">
        <f>Distances!Q4/80</f>
        <v>0</v>
      </c>
    </row>
    <row r="5" spans="1:17" x14ac:dyDescent="0.25">
      <c r="A5">
        <f>Distances!A5/80</f>
        <v>1.4502845509166078</v>
      </c>
      <c r="B5">
        <f>Distances!B5/80</f>
        <v>0.71109756676346758</v>
      </c>
      <c r="C5">
        <f>Distances!C5/80</f>
        <v>1.3519347202498575</v>
      </c>
      <c r="D5">
        <f>Distances!D5/80</f>
        <v>0.36957880720090003</v>
      </c>
      <c r="E5">
        <f>Distances!E5/80</f>
        <v>0</v>
      </c>
      <c r="F5">
        <f>Distances!F5/80</f>
        <v>1.4491493534297688</v>
      </c>
      <c r="G5">
        <f>Distances!G5/80</f>
        <v>1.5265325723537175</v>
      </c>
      <c r="H5">
        <f>Distances!H5/80</f>
        <v>1.2007722284652875</v>
      </c>
      <c r="I5">
        <f>Distances!I5/80</f>
        <v>1.7288952543665181</v>
      </c>
      <c r="J5">
        <f>Distances!J5/80</f>
        <v>1.9059360047689531</v>
      </c>
      <c r="K5">
        <f>Distances!K5/80</f>
        <v>2.2967250768102163</v>
      </c>
      <c r="L5">
        <f>Distances!L5/80</f>
        <v>1.8823646684723851</v>
      </c>
      <c r="M5">
        <f>Distances!M5/80</f>
        <v>0.678332002186945</v>
      </c>
      <c r="N5">
        <f>Distances!N5/80</f>
        <v>1.4502845509166078</v>
      </c>
      <c r="O5">
        <f>Distances!O5/80</f>
        <v>0</v>
      </c>
      <c r="P5">
        <f>Distances!P5/80</f>
        <v>0</v>
      </c>
      <c r="Q5">
        <f>Distances!Q5/80</f>
        <v>0</v>
      </c>
    </row>
    <row r="6" spans="1:17" x14ac:dyDescent="0.25">
      <c r="A6">
        <f>Distances!A6/80</f>
        <v>0.57057420590555563</v>
      </c>
      <c r="B6">
        <f>Distances!B6/80</f>
        <v>1.4999711905902293</v>
      </c>
      <c r="C6">
        <f>Distances!C6/80</f>
        <v>1.6109450964803962</v>
      </c>
      <c r="D6">
        <f>Distances!D6/80</f>
        <v>1.6750818950343209</v>
      </c>
      <c r="E6">
        <f>Distances!E6/80</f>
        <v>1.4491493534297688</v>
      </c>
      <c r="F6">
        <f>Distances!F6/80</f>
        <v>0</v>
      </c>
      <c r="G6">
        <f>Distances!G6/80</f>
        <v>1.6657682035451284</v>
      </c>
      <c r="H6">
        <f>Distances!H6/80</f>
        <v>0.46331299452316188</v>
      </c>
      <c r="I6">
        <f>Distances!I6/80</f>
        <v>1.5706073529245546</v>
      </c>
      <c r="J6">
        <f>Distances!J6/80</f>
        <v>1.876894224812381</v>
      </c>
      <c r="K6">
        <f>Distances!K6/80</f>
        <v>1.3625426170632298</v>
      </c>
      <c r="L6">
        <f>Distances!L6/80</f>
        <v>1.1661628703781228</v>
      </c>
      <c r="M6">
        <f>Distances!M6/80</f>
        <v>0.91068882125065131</v>
      </c>
      <c r="N6">
        <f>Distances!N6/80</f>
        <v>0.57057420590555563</v>
      </c>
      <c r="O6">
        <f>Distances!O6/80</f>
        <v>0</v>
      </c>
      <c r="P6">
        <f>Distances!P6/80</f>
        <v>0</v>
      </c>
      <c r="Q6">
        <f>Distances!Q6/80</f>
        <v>0</v>
      </c>
    </row>
    <row r="7" spans="1:17" x14ac:dyDescent="0.25">
      <c r="A7">
        <f>Distances!A7/80</f>
        <v>1.149185408736662</v>
      </c>
      <c r="B7">
        <f>Distances!B7/80</f>
        <v>0.84418154241656895</v>
      </c>
      <c r="C7">
        <f>Distances!C7/80</f>
        <v>0.18230128440113105</v>
      </c>
      <c r="D7">
        <f>Distances!D7/80</f>
        <v>1.3434726076601915</v>
      </c>
      <c r="E7">
        <f>Distances!E7/80</f>
        <v>1.5265325723537175</v>
      </c>
      <c r="F7">
        <f>Distances!F7/80</f>
        <v>1.6657682035451284</v>
      </c>
      <c r="G7">
        <f>Distances!G7/80</f>
        <v>0</v>
      </c>
      <c r="H7">
        <f>Distances!H7/80</f>
        <v>1.2098783166026843</v>
      </c>
      <c r="I7">
        <f>Distances!I7/80</f>
        <v>0.33849849427911044</v>
      </c>
      <c r="J7">
        <f>Distances!J7/80</f>
        <v>0.38240872487640282</v>
      </c>
      <c r="K7">
        <f>Distances!K7/80</f>
        <v>1.3392665624499032</v>
      </c>
      <c r="L7">
        <f>Distances!L7/80</f>
        <v>0.94047278241328736</v>
      </c>
      <c r="M7">
        <f>Distances!M7/80</f>
        <v>1.7375515677198199</v>
      </c>
      <c r="N7">
        <f>Distances!N7/80</f>
        <v>1.149185408736662</v>
      </c>
      <c r="O7">
        <f>Distances!O7/80</f>
        <v>0</v>
      </c>
      <c r="P7">
        <f>Distances!P7/80</f>
        <v>0</v>
      </c>
      <c r="Q7">
        <f>Distances!Q7/80</f>
        <v>0</v>
      </c>
    </row>
    <row r="8" spans="1:17" x14ac:dyDescent="0.25">
      <c r="A8">
        <f>Distances!A8/80</f>
        <v>0.28136020313177251</v>
      </c>
      <c r="B8">
        <f>Distances!B8/80</f>
        <v>1.0827988148524628</v>
      </c>
      <c r="C8">
        <f>Distances!C8/80</f>
        <v>1.1483284389918214</v>
      </c>
      <c r="D8">
        <f>Distances!D8/80</f>
        <v>1.3449776211296003</v>
      </c>
      <c r="E8">
        <f>Distances!E8/80</f>
        <v>1.2007722284652875</v>
      </c>
      <c r="F8">
        <f>Distances!F8/80</f>
        <v>0.46331299452316188</v>
      </c>
      <c r="G8">
        <f>Distances!G8/80</f>
        <v>1.2098783166026843</v>
      </c>
      <c r="H8">
        <f>Distances!H8/80</f>
        <v>0</v>
      </c>
      <c r="I8">
        <f>Distances!I8/80</f>
        <v>1.1472417040341687</v>
      </c>
      <c r="J8">
        <f>Distances!J8/80</f>
        <v>1.4469881767047574</v>
      </c>
      <c r="K8">
        <f>Distances!K8/80</f>
        <v>1.2003115059811067</v>
      </c>
      <c r="L8">
        <f>Distances!L8/80</f>
        <v>0.87805625477048765</v>
      </c>
      <c r="M8">
        <f>Distances!M8/80</f>
        <v>0.87029513050419016</v>
      </c>
      <c r="N8">
        <f>Distances!N8/80</f>
        <v>0.28136020313177251</v>
      </c>
      <c r="O8">
        <f>Distances!O8/80</f>
        <v>0</v>
      </c>
      <c r="P8">
        <f>Distances!P8/80</f>
        <v>0</v>
      </c>
      <c r="Q8">
        <f>Distances!Q8/80</f>
        <v>0</v>
      </c>
    </row>
    <row r="9" spans="1:17" x14ac:dyDescent="0.25">
      <c r="A9">
        <f>Distances!A9/80</f>
        <v>1.0111080033048196</v>
      </c>
      <c r="B9">
        <f>Distances!B9/80</f>
        <v>1.0994615348456209</v>
      </c>
      <c r="C9">
        <f>Distances!C9/80</f>
        <v>0.48864446004455553</v>
      </c>
      <c r="D9">
        <f>Distances!D9/80</f>
        <v>1.5995793576476089</v>
      </c>
      <c r="E9">
        <f>Distances!E9/80</f>
        <v>1.7288952543665181</v>
      </c>
      <c r="F9">
        <f>Distances!F9/80</f>
        <v>1.5706073529245546</v>
      </c>
      <c r="G9">
        <f>Distances!G9/80</f>
        <v>0.33849849427911044</v>
      </c>
      <c r="H9">
        <f>Distances!H9/80</f>
        <v>1.1472417040341687</v>
      </c>
      <c r="I9">
        <f>Distances!I9/80</f>
        <v>0</v>
      </c>
      <c r="J9">
        <f>Distances!J9/80</f>
        <v>0.30832305991823045</v>
      </c>
      <c r="K9">
        <f>Distances!K9/80</f>
        <v>1.0169539061686748</v>
      </c>
      <c r="L9">
        <f>Distances!L9/80</f>
        <v>0.65037902195171549</v>
      </c>
      <c r="M9">
        <f>Distances!M9/80</f>
        <v>1.8211383187118142</v>
      </c>
      <c r="N9">
        <f>Distances!N9/80</f>
        <v>1.0111080033048196</v>
      </c>
      <c r="O9">
        <f>Distances!O9/80</f>
        <v>0</v>
      </c>
      <c r="P9">
        <f>Distances!P9/80</f>
        <v>0</v>
      </c>
      <c r="Q9">
        <f>Distances!Q9/80</f>
        <v>0</v>
      </c>
    </row>
    <row r="10" spans="1:17" x14ac:dyDescent="0.25">
      <c r="A10">
        <f>Distances!A10/80</f>
        <v>1.319269806047997</v>
      </c>
      <c r="B10">
        <f>Distances!B10/80</f>
        <v>1.2264170772242327</v>
      </c>
      <c r="C10">
        <f>Distances!C10/80</f>
        <v>0.56360567705380793</v>
      </c>
      <c r="D10">
        <f>Distances!D10/80</f>
        <v>1.7248212821454345</v>
      </c>
      <c r="E10">
        <f>Distances!E10/80</f>
        <v>1.9059360047689531</v>
      </c>
      <c r="F10">
        <f>Distances!F10/80</f>
        <v>1.876894224812381</v>
      </c>
      <c r="G10">
        <f>Distances!G10/80</f>
        <v>0.38240872487640282</v>
      </c>
      <c r="H10">
        <f>Distances!H10/80</f>
        <v>1.4469881767047574</v>
      </c>
      <c r="I10">
        <f>Distances!I10/80</f>
        <v>0.30832305991823045</v>
      </c>
      <c r="J10">
        <f>Distances!J10/80</f>
        <v>0</v>
      </c>
      <c r="K10">
        <f>Distances!K10/80</f>
        <v>1.2316504368780463</v>
      </c>
      <c r="L10">
        <f>Distances!L10/80</f>
        <v>0.92159962117860528</v>
      </c>
      <c r="M10">
        <f>Distances!M10/80</f>
        <v>2.0750924185875377</v>
      </c>
      <c r="N10">
        <f>Distances!N10/80</f>
        <v>1.319269806047997</v>
      </c>
      <c r="O10">
        <f>Distances!O10/80</f>
        <v>0</v>
      </c>
      <c r="P10">
        <f>Distances!P10/80</f>
        <v>0</v>
      </c>
      <c r="Q10">
        <f>Distances!Q10/80</f>
        <v>0</v>
      </c>
    </row>
    <row r="11" spans="1:17" x14ac:dyDescent="0.25">
      <c r="A11">
        <f>Distances!A11/80</f>
        <v>0.91960809658935005</v>
      </c>
      <c r="B11">
        <f>Distances!B11/80</f>
        <v>1.8745525348603114</v>
      </c>
      <c r="C11">
        <f>Distances!C11/80</f>
        <v>1.4442991993722312</v>
      </c>
      <c r="D11">
        <f>Distances!D11/80</f>
        <v>2.3141583382199848</v>
      </c>
      <c r="E11">
        <f>Distances!E11/80</f>
        <v>2.2967250768102163</v>
      </c>
      <c r="F11">
        <f>Distances!F11/80</f>
        <v>1.3625426170632298</v>
      </c>
      <c r="G11">
        <f>Distances!G11/80</f>
        <v>1.3392665624499032</v>
      </c>
      <c r="H11">
        <f>Distances!H11/80</f>
        <v>1.2003115059811067</v>
      </c>
      <c r="I11">
        <f>Distances!I11/80</f>
        <v>1.0169539061686748</v>
      </c>
      <c r="J11">
        <f>Distances!J11/80</f>
        <v>1.2316504368780463</v>
      </c>
      <c r="K11">
        <f>Distances!K11/80</f>
        <v>0</v>
      </c>
      <c r="L11">
        <f>Distances!L11/80</f>
        <v>0.44231942808833757</v>
      </c>
      <c r="M11">
        <f>Distances!M11/80</f>
        <v>2.0706027805381755</v>
      </c>
      <c r="N11">
        <f>Distances!N11/80</f>
        <v>0.91960809658935005</v>
      </c>
      <c r="O11">
        <f>Distances!O11/80</f>
        <v>0</v>
      </c>
      <c r="P11">
        <f>Distances!P11/80</f>
        <v>0</v>
      </c>
      <c r="Q11">
        <f>Distances!Q11/80</f>
        <v>0</v>
      </c>
    </row>
    <row r="12" spans="1:17" x14ac:dyDescent="0.25">
      <c r="A12">
        <f>Distances!A12/80</f>
        <v>0.62211686789356158</v>
      </c>
      <c r="B12">
        <f>Distances!B12/80</f>
        <v>1.4328301388969811</v>
      </c>
      <c r="C12">
        <f>Distances!C12/80</f>
        <v>1.0235620858289807</v>
      </c>
      <c r="D12">
        <f>Distances!D12/80</f>
        <v>1.8789658963783353</v>
      </c>
      <c r="E12">
        <f>Distances!E12/80</f>
        <v>1.8823646684723851</v>
      </c>
      <c r="F12">
        <f>Distances!F12/80</f>
        <v>1.1661628703781228</v>
      </c>
      <c r="G12">
        <f>Distances!G12/80</f>
        <v>0.94047278241328736</v>
      </c>
      <c r="H12">
        <f>Distances!H12/80</f>
        <v>0.87805625477048765</v>
      </c>
      <c r="I12">
        <f>Distances!I12/80</f>
        <v>0.65037902195171549</v>
      </c>
      <c r="J12">
        <f>Distances!J12/80</f>
        <v>0.92159962117860528</v>
      </c>
      <c r="K12">
        <f>Distances!K12/80</f>
        <v>0.44231942808833757</v>
      </c>
      <c r="L12">
        <f>Distances!L12/80</f>
        <v>0</v>
      </c>
      <c r="M12">
        <f>Distances!M12/80</f>
        <v>1.7287042341570942</v>
      </c>
      <c r="N12">
        <f>Distances!N12/80</f>
        <v>0.62211686789356158</v>
      </c>
      <c r="O12">
        <f>Distances!O12/80</f>
        <v>0</v>
      </c>
      <c r="P12">
        <f>Distances!P12/80</f>
        <v>0</v>
      </c>
      <c r="Q12">
        <f>Distances!Q12/80</f>
        <v>0</v>
      </c>
    </row>
    <row r="13" spans="1:17" x14ac:dyDescent="0.25">
      <c r="A13">
        <f>Distances!A13/80</f>
        <v>1.1513232244860261</v>
      </c>
      <c r="B13">
        <f>Distances!B13/80</f>
        <v>1.1268836231200314</v>
      </c>
      <c r="C13">
        <f>Distances!C13/80</f>
        <v>1.5989834876803468</v>
      </c>
      <c r="D13">
        <f>Distances!D13/80</f>
        <v>1.0162469655569806</v>
      </c>
      <c r="E13">
        <f>Distances!E13/80</f>
        <v>0.678332002186945</v>
      </c>
      <c r="F13">
        <f>Distances!F13/80</f>
        <v>0.91068882125065131</v>
      </c>
      <c r="G13">
        <f>Distances!G13/80</f>
        <v>1.7375515677198199</v>
      </c>
      <c r="H13">
        <f>Distances!H13/80</f>
        <v>0.87029513050419016</v>
      </c>
      <c r="I13">
        <f>Distances!I13/80</f>
        <v>1.8211383187118142</v>
      </c>
      <c r="J13">
        <f>Distances!J13/80</f>
        <v>2.0750924185875377</v>
      </c>
      <c r="K13">
        <f>Distances!K13/80</f>
        <v>2.0706027805381755</v>
      </c>
      <c r="L13">
        <f>Distances!L13/80</f>
        <v>1.7287042341570942</v>
      </c>
      <c r="M13">
        <f>Distances!M13/80</f>
        <v>0</v>
      </c>
      <c r="N13">
        <f>Distances!N13/80</f>
        <v>1.1513232244860261</v>
      </c>
      <c r="O13">
        <f>Distances!O13/80</f>
        <v>0</v>
      </c>
      <c r="P13">
        <f>Distances!P13/80</f>
        <v>0</v>
      </c>
      <c r="Q13">
        <f>Distances!Q13/80</f>
        <v>0</v>
      </c>
    </row>
    <row r="14" spans="1:17" x14ac:dyDescent="0.25">
      <c r="A14">
        <f>Distances!A14/80</f>
        <v>0</v>
      </c>
      <c r="B14">
        <f>Distances!B14/80</f>
        <v>1.2233322042567409</v>
      </c>
      <c r="C14">
        <f>Distances!C14/80</f>
        <v>1.1303565798239306</v>
      </c>
      <c r="D14">
        <f>Distances!D14/80</f>
        <v>1.5540620173389685</v>
      </c>
      <c r="E14">
        <f>Distances!E14/80</f>
        <v>1.4502845509166078</v>
      </c>
      <c r="F14">
        <f>Distances!F14/80</f>
        <v>0.57057420590555563</v>
      </c>
      <c r="G14">
        <f>Distances!G14/80</f>
        <v>1.149185408736662</v>
      </c>
      <c r="H14">
        <f>Distances!H14/80</f>
        <v>0.28136020313177251</v>
      </c>
      <c r="I14">
        <f>Distances!I14/80</f>
        <v>1.0111080033048196</v>
      </c>
      <c r="J14">
        <f>Distances!J14/80</f>
        <v>1.319269806047997</v>
      </c>
      <c r="K14">
        <f>Distances!K14/80</f>
        <v>0.91960809658935005</v>
      </c>
      <c r="L14">
        <f>Distances!L14/80</f>
        <v>0.62211686789356158</v>
      </c>
      <c r="M14">
        <f>Distances!M14/80</f>
        <v>1.1513232244860261</v>
      </c>
      <c r="N14">
        <f>Distances!N14/80</f>
        <v>0</v>
      </c>
      <c r="O14">
        <f>Distances!O14/80</f>
        <v>0</v>
      </c>
      <c r="P14">
        <f>Distances!P14/80</f>
        <v>0</v>
      </c>
      <c r="Q14">
        <f>Distances!Q14/80</f>
        <v>0</v>
      </c>
    </row>
    <row r="15" spans="1:17" x14ac:dyDescent="0.25">
      <c r="A15">
        <f>Distances!A15/80</f>
        <v>0</v>
      </c>
      <c r="B15">
        <f>Distances!B15/80</f>
        <v>0</v>
      </c>
      <c r="C15">
        <f>Distances!C15/80</f>
        <v>0</v>
      </c>
      <c r="D15">
        <f>Distances!D15/80</f>
        <v>0</v>
      </c>
      <c r="E15">
        <f>Distances!E15/80</f>
        <v>0</v>
      </c>
      <c r="F15">
        <f>Distances!F15/80</f>
        <v>0</v>
      </c>
      <c r="G15">
        <f>Distances!G15/80</f>
        <v>0</v>
      </c>
      <c r="H15">
        <f>Distances!H15/80</f>
        <v>0</v>
      </c>
      <c r="I15">
        <f>Distances!I15/80</f>
        <v>0</v>
      </c>
      <c r="J15">
        <f>Distances!J15/80</f>
        <v>0</v>
      </c>
      <c r="K15">
        <f>Distances!K15/80</f>
        <v>0</v>
      </c>
      <c r="L15">
        <f>Distances!L15/80</f>
        <v>0</v>
      </c>
      <c r="M15">
        <f>Distances!M15/80</f>
        <v>0</v>
      </c>
      <c r="N15">
        <f>Distances!N15/80</f>
        <v>0</v>
      </c>
      <c r="O15">
        <f>Distances!O15/80</f>
        <v>0</v>
      </c>
      <c r="P15">
        <f>Distances!P15/80</f>
        <v>0</v>
      </c>
      <c r="Q15">
        <f>Distances!Q15/80</f>
        <v>0</v>
      </c>
    </row>
    <row r="16" spans="1:17" x14ac:dyDescent="0.25">
      <c r="A16">
        <f>Distances!A16/80</f>
        <v>0</v>
      </c>
      <c r="B16">
        <f>Distances!B16/80</f>
        <v>0</v>
      </c>
      <c r="C16">
        <f>Distances!C16/80</f>
        <v>0</v>
      </c>
      <c r="D16">
        <f>Distances!D16/80</f>
        <v>0</v>
      </c>
      <c r="E16">
        <f>Distances!E16/80</f>
        <v>0</v>
      </c>
      <c r="F16">
        <f>Distances!F16/80</f>
        <v>0</v>
      </c>
      <c r="G16">
        <f>Distances!G16/80</f>
        <v>0</v>
      </c>
      <c r="H16">
        <f>Distances!H16/80</f>
        <v>0</v>
      </c>
      <c r="I16">
        <f>Distances!I16/80</f>
        <v>0</v>
      </c>
      <c r="J16">
        <f>Distances!J16/80</f>
        <v>0</v>
      </c>
      <c r="K16">
        <f>Distances!K16/80</f>
        <v>0</v>
      </c>
      <c r="L16">
        <f>Distances!L16/80</f>
        <v>0</v>
      </c>
      <c r="M16">
        <f>Distances!M16/80</f>
        <v>0</v>
      </c>
      <c r="N16">
        <f>Distances!N16/80</f>
        <v>0</v>
      </c>
      <c r="O16">
        <f>Distances!O16/80</f>
        <v>0</v>
      </c>
      <c r="P16">
        <f>Distances!P16/80</f>
        <v>0</v>
      </c>
      <c r="Q16">
        <f>Distances!Q16/80</f>
        <v>0</v>
      </c>
    </row>
    <row r="17" spans="1:17" x14ac:dyDescent="0.25">
      <c r="A17">
        <f>Distances!A17/80</f>
        <v>0</v>
      </c>
      <c r="B17">
        <f>Distances!B17/80</f>
        <v>0</v>
      </c>
      <c r="C17">
        <f>Distances!C17/80</f>
        <v>0</v>
      </c>
      <c r="D17">
        <f>Distances!D17/80</f>
        <v>0</v>
      </c>
      <c r="E17">
        <f>Distances!E17/80</f>
        <v>0</v>
      </c>
      <c r="F17">
        <f>Distances!F17/80</f>
        <v>0</v>
      </c>
      <c r="G17">
        <f>Distances!G17/80</f>
        <v>0</v>
      </c>
      <c r="H17">
        <f>Distances!H17/80</f>
        <v>0</v>
      </c>
      <c r="I17">
        <f>Distances!I17/80</f>
        <v>0</v>
      </c>
      <c r="J17">
        <f>Distances!J17/80</f>
        <v>0</v>
      </c>
      <c r="K17">
        <f>Distances!K17/80</f>
        <v>0</v>
      </c>
      <c r="L17">
        <f>Distances!L17/80</f>
        <v>0</v>
      </c>
      <c r="M17">
        <f>Distances!M17/80</f>
        <v>0</v>
      </c>
      <c r="N17">
        <f>Distances!N17/80</f>
        <v>0</v>
      </c>
      <c r="O17">
        <f>Distances!O17/80</f>
        <v>0</v>
      </c>
      <c r="P17">
        <f>Distances!P17/80</f>
        <v>0</v>
      </c>
      <c r="Q17">
        <f>Distances!Q17/80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1D</vt:lpstr>
      <vt:lpstr>Distances</vt:lpstr>
      <vt:lpstr>Times</vt:lpstr>
      <vt:lpstr>AverageUnload</vt:lpstr>
      <vt:lpstr>CoordinatesX</vt:lpstr>
      <vt:lpstr>CoordinatesY</vt:lpstr>
      <vt:lpstr>Demand</vt:lpstr>
      <vt:lpstr>DistanceCost</vt:lpstr>
      <vt:lpstr>Distances</vt:lpstr>
      <vt:lpstr>Locations</vt:lpstr>
      <vt:lpstr>PalletCapacity</vt:lpstr>
      <vt:lpstr>Stores</vt:lpstr>
      <vt:lpstr>TimeCost</vt:lpstr>
      <vt:lpstr>Times</vt:lpstr>
      <vt:lpstr>Vehicles</vt:lpstr>
      <vt:lpstr>VehicleTypes</vt:lpstr>
      <vt:lpstr>WindowEnd</vt:lpstr>
      <vt:lpstr>WindowStart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Shuttleworth</dc:creator>
  <cp:lastModifiedBy>Aaron Shuttleworth</cp:lastModifiedBy>
  <dcterms:created xsi:type="dcterms:W3CDTF">2015-06-05T18:17:20Z</dcterms:created>
  <dcterms:modified xsi:type="dcterms:W3CDTF">2020-10-08T15:28:42Z</dcterms:modified>
</cp:coreProperties>
</file>