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D:\Users\Aaron\Google Drive\University\2020\Industrial Project 498\Exact Model Implementation\15 5\"/>
    </mc:Choice>
  </mc:AlternateContent>
  <xr:revisionPtr revIDLastSave="0" documentId="13_ncr:1_{3F0535DD-2131-45D0-A9BF-7B86741DB58C}" xr6:coauthVersionLast="45" xr6:coauthVersionMax="45" xr10:uidLastSave="{00000000-0000-0000-0000-000000000000}"/>
  <bookViews>
    <workbookView xWindow="-120" yWindow="-120" windowWidth="29040" windowHeight="15840" activeTab="2" xr2:uid="{00000000-000D-0000-FFFF-FFFF00000000}"/>
  </bookViews>
  <sheets>
    <sheet name="1D" sheetId="3" r:id="rId1"/>
    <sheet name="Distances" sheetId="1" r:id="rId2"/>
    <sheet name="Times" sheetId="4" r:id="rId3"/>
  </sheets>
  <definedNames>
    <definedName name="AverageUnload">'1D'!$L$2:$L$18</definedName>
    <definedName name="CoordinatesX">'1D'!$G$3:$G$17</definedName>
    <definedName name="CoordinatesY">'1D'!$H$3:$H$17</definedName>
    <definedName name="Demand">'1D'!$I$2:$I$18</definedName>
    <definedName name="DistanceCost">'1D'!$C$2:$C$6</definedName>
    <definedName name="Distances">Distances!$A$1:$Q$17</definedName>
    <definedName name="Locations">'1D'!$F$2:$F$18</definedName>
    <definedName name="PalletCapacity">'1D'!$E$2:$E$6</definedName>
    <definedName name="Stores">'1D'!$F$3:$F$17</definedName>
    <definedName name="TimeCost">'1D'!$D$2:$D$6</definedName>
    <definedName name="Times">Times!$A$1:$Q$17</definedName>
    <definedName name="Vehicles">'1D'!$A$2:$A$6</definedName>
    <definedName name="VehicleTypes">'1D'!$B$2:$B$6</definedName>
    <definedName name="WindowEnd">'1D'!$K$2:$K$18</definedName>
    <definedName name="WindowStart">'1D'!$J$2:$J$18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17" i="4" l="1"/>
  <c r="Q17" i="4"/>
  <c r="Q1" i="4"/>
  <c r="A17" i="1" l="1"/>
  <c r="Q17" i="1"/>
  <c r="Q1" i="1"/>
  <c r="B6" i="3"/>
  <c r="B5" i="3" l="1"/>
  <c r="B4" i="3" l="1"/>
  <c r="B3" i="3" l="1"/>
  <c r="B2" i="3"/>
  <c r="T2" i="3" a="1"/>
  <c r="T2" i="3" s="1"/>
  <c r="S2" i="3" a="1"/>
  <c r="S2" i="3" l="1"/>
  <c r="C4" i="3" s="1" a="1"/>
  <c r="C4" i="3" s="1"/>
  <c r="C2" i="3" a="1"/>
  <c r="C2" i="3" l="1"/>
  <c r="C5" i="3" a="1"/>
  <c r="C5" i="3" s="1"/>
  <c r="C6" i="3" a="1"/>
  <c r="C6" i="3" s="1"/>
  <c r="C3" i="3" a="1"/>
  <c r="C3" i="3" s="1"/>
  <c r="P5" i="3" l="1"/>
  <c r="A1" i="1"/>
  <c r="A1" i="4" s="1"/>
  <c r="J8" i="3" l="1"/>
  <c r="K8" i="3" s="1"/>
  <c r="J11" i="3"/>
  <c r="K11" i="3" s="1"/>
  <c r="J7" i="3"/>
  <c r="K7" i="3" s="1"/>
  <c r="J12" i="3"/>
  <c r="K12" i="3" s="1"/>
  <c r="J13" i="3"/>
  <c r="K13" i="3" s="1"/>
  <c r="J14" i="3"/>
  <c r="K14" i="3" s="1"/>
  <c r="J15" i="3"/>
  <c r="K15" i="3" s="1"/>
  <c r="J16" i="3"/>
  <c r="K16" i="3" s="1"/>
  <c r="J9" i="3"/>
  <c r="K9" i="3" s="1"/>
  <c r="J17" i="3"/>
  <c r="K17" i="3" s="1"/>
  <c r="J10" i="3"/>
  <c r="K10" i="3" s="1"/>
  <c r="J3" i="3"/>
  <c r="K3" i="3" s="1"/>
  <c r="J4" i="3"/>
  <c r="K4" i="3" s="1"/>
  <c r="J5" i="3"/>
  <c r="K5" i="3" s="1"/>
  <c r="J6" i="3"/>
  <c r="K6" i="3" s="1"/>
  <c r="P7" i="3"/>
  <c r="P6" i="3"/>
  <c r="P14" i="3"/>
  <c r="I3" i="3" s="1" a="1"/>
  <c r="I3" i="3" s="1"/>
  <c r="G3" i="3" a="1"/>
  <c r="F6" i="1" l="1"/>
  <c r="F6" i="4" s="1"/>
  <c r="F10" i="1"/>
  <c r="F10" i="4" s="1"/>
  <c r="F14" i="1"/>
  <c r="F14" i="4" s="1"/>
  <c r="F5" i="1"/>
  <c r="F5" i="4" s="1"/>
  <c r="F13" i="1"/>
  <c r="F13" i="4" s="1"/>
  <c r="F3" i="1"/>
  <c r="F3" i="4" s="1"/>
  <c r="F7" i="1"/>
  <c r="F7" i="4" s="1"/>
  <c r="F11" i="1"/>
  <c r="F11" i="4" s="1"/>
  <c r="F15" i="1"/>
  <c r="F15" i="4" s="1"/>
  <c r="F4" i="1"/>
  <c r="F4" i="4" s="1"/>
  <c r="F8" i="1"/>
  <c r="F8" i="4" s="1"/>
  <c r="F12" i="1"/>
  <c r="F12" i="4" s="1"/>
  <c r="F16" i="1"/>
  <c r="F16" i="4" s="1"/>
  <c r="F9" i="1"/>
  <c r="F9" i="4" s="1"/>
  <c r="F17" i="1"/>
  <c r="F17" i="4" s="1"/>
  <c r="E1" i="1"/>
  <c r="E1" i="4" s="1"/>
  <c r="F1" i="1"/>
  <c r="F1" i="4" s="1"/>
  <c r="E17" i="1"/>
  <c r="E17" i="4" s="1"/>
  <c r="J17" i="1"/>
  <c r="J17" i="4" s="1"/>
  <c r="N17" i="1"/>
  <c r="N17" i="4" s="1"/>
  <c r="G17" i="1"/>
  <c r="G17" i="4" s="1"/>
  <c r="K17" i="1"/>
  <c r="K17" i="4" s="1"/>
  <c r="C17" i="1"/>
  <c r="C17" i="4" s="1"/>
  <c r="H17" i="1"/>
  <c r="H17" i="4" s="1"/>
  <c r="L17" i="1"/>
  <c r="L17" i="4" s="1"/>
  <c r="P17" i="1"/>
  <c r="P17" i="4" s="1"/>
  <c r="D17" i="1"/>
  <c r="D17" i="4" s="1"/>
  <c r="I17" i="1"/>
  <c r="I17" i="4" s="1"/>
  <c r="M17" i="1"/>
  <c r="M17" i="4" s="1"/>
  <c r="O17" i="1"/>
  <c r="O17" i="4" s="1"/>
  <c r="P1" i="1"/>
  <c r="P1" i="4" s="1"/>
  <c r="A3" i="1"/>
  <c r="A3" i="4" s="1"/>
  <c r="E3" i="1"/>
  <c r="E3" i="4" s="1"/>
  <c r="J3" i="1"/>
  <c r="J3" i="4" s="1"/>
  <c r="N3" i="1"/>
  <c r="N3" i="4" s="1"/>
  <c r="A4" i="1"/>
  <c r="A4" i="4" s="1"/>
  <c r="E4" i="1"/>
  <c r="E4" i="4" s="1"/>
  <c r="J4" i="1"/>
  <c r="J4" i="4" s="1"/>
  <c r="N4" i="1"/>
  <c r="N4" i="4" s="1"/>
  <c r="A5" i="1"/>
  <c r="A5" i="4" s="1"/>
  <c r="E5" i="1"/>
  <c r="E5" i="4" s="1"/>
  <c r="J5" i="1"/>
  <c r="J5" i="4" s="1"/>
  <c r="N5" i="1"/>
  <c r="N5" i="4" s="1"/>
  <c r="A6" i="1"/>
  <c r="A6" i="4" s="1"/>
  <c r="E6" i="1"/>
  <c r="E6" i="4" s="1"/>
  <c r="J6" i="1"/>
  <c r="J6" i="4" s="1"/>
  <c r="N6" i="1"/>
  <c r="N6" i="4" s="1"/>
  <c r="A7" i="1"/>
  <c r="A7" i="4" s="1"/>
  <c r="E7" i="1"/>
  <c r="E7" i="4" s="1"/>
  <c r="J7" i="1"/>
  <c r="J7" i="4" s="1"/>
  <c r="N7" i="1"/>
  <c r="N7" i="4" s="1"/>
  <c r="A8" i="1"/>
  <c r="A8" i="4" s="1"/>
  <c r="E8" i="1"/>
  <c r="E8" i="4" s="1"/>
  <c r="J8" i="1"/>
  <c r="J8" i="4" s="1"/>
  <c r="N8" i="1"/>
  <c r="N8" i="4" s="1"/>
  <c r="A9" i="1"/>
  <c r="A9" i="4" s="1"/>
  <c r="E9" i="1"/>
  <c r="E9" i="4" s="1"/>
  <c r="J9" i="1"/>
  <c r="J9" i="4" s="1"/>
  <c r="N9" i="1"/>
  <c r="N9" i="4" s="1"/>
  <c r="A10" i="1"/>
  <c r="A10" i="4" s="1"/>
  <c r="E10" i="1"/>
  <c r="E10" i="4" s="1"/>
  <c r="J10" i="1"/>
  <c r="J10" i="4" s="1"/>
  <c r="N10" i="1"/>
  <c r="N10" i="4" s="1"/>
  <c r="A11" i="1"/>
  <c r="A11" i="4" s="1"/>
  <c r="E11" i="1"/>
  <c r="E11" i="4" s="1"/>
  <c r="J11" i="1"/>
  <c r="J11" i="4" s="1"/>
  <c r="N11" i="1"/>
  <c r="N11" i="4" s="1"/>
  <c r="A12" i="1"/>
  <c r="A12" i="4" s="1"/>
  <c r="E12" i="1"/>
  <c r="E12" i="4" s="1"/>
  <c r="J12" i="1"/>
  <c r="J12" i="4" s="1"/>
  <c r="N12" i="1"/>
  <c r="N12" i="4" s="1"/>
  <c r="A13" i="1"/>
  <c r="A13" i="4" s="1"/>
  <c r="E13" i="1"/>
  <c r="E13" i="4" s="1"/>
  <c r="J13" i="1"/>
  <c r="J13" i="4" s="1"/>
  <c r="N13" i="1"/>
  <c r="N13" i="4" s="1"/>
  <c r="A14" i="1"/>
  <c r="A14" i="4" s="1"/>
  <c r="E14" i="1"/>
  <c r="E14" i="4" s="1"/>
  <c r="J14" i="1"/>
  <c r="J14" i="4" s="1"/>
  <c r="N14" i="1"/>
  <c r="N14" i="4" s="1"/>
  <c r="A15" i="1"/>
  <c r="A15" i="4" s="1"/>
  <c r="E15" i="1"/>
  <c r="E15" i="4" s="1"/>
  <c r="J15" i="1"/>
  <c r="J15" i="4" s="1"/>
  <c r="N15" i="1"/>
  <c r="N15" i="4" s="1"/>
  <c r="A16" i="1"/>
  <c r="A16" i="4" s="1"/>
  <c r="E16" i="1"/>
  <c r="E16" i="4" s="1"/>
  <c r="J16" i="1"/>
  <c r="J16" i="4" s="1"/>
  <c r="N16" i="1"/>
  <c r="N16" i="4" s="1"/>
  <c r="D5" i="1"/>
  <c r="D5" i="4" s="1"/>
  <c r="D6" i="1"/>
  <c r="D6" i="4" s="1"/>
  <c r="M6" i="1"/>
  <c r="M6" i="4" s="1"/>
  <c r="D7" i="1"/>
  <c r="D7" i="4" s="1"/>
  <c r="M7" i="1"/>
  <c r="M7" i="4" s="1"/>
  <c r="D8" i="1"/>
  <c r="D8" i="4" s="1"/>
  <c r="Q8" i="1"/>
  <c r="Q8" i="4" s="1"/>
  <c r="I9" i="1"/>
  <c r="I9" i="4" s="1"/>
  <c r="Q9" i="1"/>
  <c r="Q9" i="4" s="1"/>
  <c r="M10" i="1"/>
  <c r="M10" i="4" s="1"/>
  <c r="D11" i="1"/>
  <c r="D11" i="4" s="1"/>
  <c r="I11" i="1"/>
  <c r="I11" i="4" s="1"/>
  <c r="D12" i="1"/>
  <c r="D12" i="4" s="1"/>
  <c r="M12" i="1"/>
  <c r="M12" i="4" s="1"/>
  <c r="G3" i="1"/>
  <c r="G3" i="4" s="1"/>
  <c r="K3" i="1"/>
  <c r="K3" i="4" s="1"/>
  <c r="O3" i="1"/>
  <c r="O3" i="4" s="1"/>
  <c r="G4" i="1"/>
  <c r="G4" i="4" s="1"/>
  <c r="K4" i="1"/>
  <c r="K4" i="4" s="1"/>
  <c r="O4" i="1"/>
  <c r="O4" i="4" s="1"/>
  <c r="G5" i="1"/>
  <c r="G5" i="4" s="1"/>
  <c r="K5" i="1"/>
  <c r="K5" i="4" s="1"/>
  <c r="O5" i="1"/>
  <c r="O5" i="4" s="1"/>
  <c r="G6" i="1"/>
  <c r="G6" i="4" s="1"/>
  <c r="K6" i="1"/>
  <c r="K6" i="4" s="1"/>
  <c r="O6" i="1"/>
  <c r="O6" i="4" s="1"/>
  <c r="G7" i="1"/>
  <c r="G7" i="4" s="1"/>
  <c r="K7" i="1"/>
  <c r="K7" i="4" s="1"/>
  <c r="O7" i="1"/>
  <c r="O7" i="4" s="1"/>
  <c r="G8" i="1"/>
  <c r="G8" i="4" s="1"/>
  <c r="K8" i="1"/>
  <c r="K8" i="4" s="1"/>
  <c r="O8" i="1"/>
  <c r="O8" i="4" s="1"/>
  <c r="G9" i="1"/>
  <c r="G9" i="4" s="1"/>
  <c r="K9" i="1"/>
  <c r="K9" i="4" s="1"/>
  <c r="O9" i="1"/>
  <c r="O9" i="4" s="1"/>
  <c r="G10" i="1"/>
  <c r="G10" i="4" s="1"/>
  <c r="K10" i="1"/>
  <c r="K10" i="4" s="1"/>
  <c r="O10" i="1"/>
  <c r="O10" i="4" s="1"/>
  <c r="G11" i="1"/>
  <c r="G11" i="4" s="1"/>
  <c r="K11" i="1"/>
  <c r="K11" i="4" s="1"/>
  <c r="O11" i="1"/>
  <c r="O11" i="4" s="1"/>
  <c r="G12" i="1"/>
  <c r="G12" i="4" s="1"/>
  <c r="K12" i="1"/>
  <c r="K12" i="4" s="1"/>
  <c r="O12" i="1"/>
  <c r="O12" i="4" s="1"/>
  <c r="G13" i="1"/>
  <c r="G13" i="4" s="1"/>
  <c r="K13" i="1"/>
  <c r="K13" i="4" s="1"/>
  <c r="O13" i="1"/>
  <c r="O13" i="4" s="1"/>
  <c r="G14" i="1"/>
  <c r="G14" i="4" s="1"/>
  <c r="K14" i="1"/>
  <c r="K14" i="4" s="1"/>
  <c r="O14" i="1"/>
  <c r="O14" i="4" s="1"/>
  <c r="G15" i="1"/>
  <c r="G15" i="4" s="1"/>
  <c r="K15" i="1"/>
  <c r="K15" i="4" s="1"/>
  <c r="O15" i="1"/>
  <c r="O15" i="4" s="1"/>
  <c r="G16" i="1"/>
  <c r="G16" i="4" s="1"/>
  <c r="K16" i="1"/>
  <c r="K16" i="4" s="1"/>
  <c r="O16" i="1"/>
  <c r="O16" i="4" s="1"/>
  <c r="I8" i="1"/>
  <c r="I8" i="4" s="1"/>
  <c r="C3" i="1"/>
  <c r="C3" i="4" s="1"/>
  <c r="H3" i="1"/>
  <c r="H3" i="4" s="1"/>
  <c r="L3" i="1"/>
  <c r="L3" i="4" s="1"/>
  <c r="P3" i="1"/>
  <c r="P3" i="4" s="1"/>
  <c r="C4" i="1"/>
  <c r="C4" i="4" s="1"/>
  <c r="H4" i="1"/>
  <c r="H4" i="4" s="1"/>
  <c r="L4" i="1"/>
  <c r="L4" i="4" s="1"/>
  <c r="P4" i="1"/>
  <c r="P4" i="4" s="1"/>
  <c r="C5" i="1"/>
  <c r="C5" i="4" s="1"/>
  <c r="H5" i="1"/>
  <c r="H5" i="4" s="1"/>
  <c r="L5" i="1"/>
  <c r="L5" i="4" s="1"/>
  <c r="P5" i="1"/>
  <c r="P5" i="4" s="1"/>
  <c r="C6" i="1"/>
  <c r="C6" i="4" s="1"/>
  <c r="H6" i="1"/>
  <c r="H6" i="4" s="1"/>
  <c r="L6" i="1"/>
  <c r="L6" i="4" s="1"/>
  <c r="P6" i="1"/>
  <c r="P6" i="4" s="1"/>
  <c r="C7" i="1"/>
  <c r="C7" i="4" s="1"/>
  <c r="H7" i="1"/>
  <c r="H7" i="4" s="1"/>
  <c r="L7" i="1"/>
  <c r="L7" i="4" s="1"/>
  <c r="P7" i="1"/>
  <c r="P7" i="4" s="1"/>
  <c r="C8" i="1"/>
  <c r="C8" i="4" s="1"/>
  <c r="H8" i="1"/>
  <c r="H8" i="4" s="1"/>
  <c r="L8" i="1"/>
  <c r="L8" i="4" s="1"/>
  <c r="P8" i="1"/>
  <c r="P8" i="4" s="1"/>
  <c r="C9" i="1"/>
  <c r="C9" i="4" s="1"/>
  <c r="H9" i="1"/>
  <c r="H9" i="4" s="1"/>
  <c r="L9" i="1"/>
  <c r="L9" i="4" s="1"/>
  <c r="P9" i="1"/>
  <c r="P9" i="4" s="1"/>
  <c r="C10" i="1"/>
  <c r="C10" i="4" s="1"/>
  <c r="H10" i="1"/>
  <c r="H10" i="4" s="1"/>
  <c r="L10" i="1"/>
  <c r="L10" i="4" s="1"/>
  <c r="P10" i="1"/>
  <c r="P10" i="4" s="1"/>
  <c r="C11" i="1"/>
  <c r="C11" i="4" s="1"/>
  <c r="H11" i="1"/>
  <c r="H11" i="4" s="1"/>
  <c r="L11" i="1"/>
  <c r="L11" i="4" s="1"/>
  <c r="P11" i="1"/>
  <c r="P11" i="4" s="1"/>
  <c r="C12" i="1"/>
  <c r="C12" i="4" s="1"/>
  <c r="H12" i="1"/>
  <c r="H12" i="4" s="1"/>
  <c r="L12" i="1"/>
  <c r="L12" i="4" s="1"/>
  <c r="P12" i="1"/>
  <c r="P12" i="4" s="1"/>
  <c r="C13" i="1"/>
  <c r="C13" i="4" s="1"/>
  <c r="H13" i="1"/>
  <c r="H13" i="4" s="1"/>
  <c r="L13" i="1"/>
  <c r="L13" i="4" s="1"/>
  <c r="P13" i="1"/>
  <c r="P13" i="4" s="1"/>
  <c r="C14" i="1"/>
  <c r="C14" i="4" s="1"/>
  <c r="H14" i="1"/>
  <c r="H14" i="4" s="1"/>
  <c r="L14" i="1"/>
  <c r="L14" i="4" s="1"/>
  <c r="P14" i="1"/>
  <c r="P14" i="4" s="1"/>
  <c r="C15" i="1"/>
  <c r="C15" i="4" s="1"/>
  <c r="H15" i="1"/>
  <c r="H15" i="4" s="1"/>
  <c r="L15" i="1"/>
  <c r="L15" i="4" s="1"/>
  <c r="P15" i="1"/>
  <c r="P15" i="4" s="1"/>
  <c r="C16" i="1"/>
  <c r="C16" i="4" s="1"/>
  <c r="H16" i="1"/>
  <c r="H16" i="4" s="1"/>
  <c r="L16" i="1"/>
  <c r="L16" i="4" s="1"/>
  <c r="P16" i="1"/>
  <c r="P16" i="4" s="1"/>
  <c r="D3" i="1"/>
  <c r="D3" i="4" s="1"/>
  <c r="I3" i="1"/>
  <c r="I3" i="4" s="1"/>
  <c r="M3" i="1"/>
  <c r="M3" i="4" s="1"/>
  <c r="Q3" i="1"/>
  <c r="Q3" i="4" s="1"/>
  <c r="D4" i="1"/>
  <c r="D4" i="4" s="1"/>
  <c r="I4" i="1"/>
  <c r="I4" i="4" s="1"/>
  <c r="M4" i="1"/>
  <c r="M4" i="4" s="1"/>
  <c r="Q4" i="1"/>
  <c r="Q4" i="4" s="1"/>
  <c r="I5" i="1"/>
  <c r="I5" i="4" s="1"/>
  <c r="M5" i="1"/>
  <c r="M5" i="4" s="1"/>
  <c r="Q5" i="1"/>
  <c r="Q5" i="4" s="1"/>
  <c r="I6" i="1"/>
  <c r="I6" i="4" s="1"/>
  <c r="Q6" i="1"/>
  <c r="Q6" i="4" s="1"/>
  <c r="I7" i="1"/>
  <c r="I7" i="4" s="1"/>
  <c r="Q7" i="1"/>
  <c r="Q7" i="4" s="1"/>
  <c r="M8" i="1"/>
  <c r="M8" i="4" s="1"/>
  <c r="D9" i="1"/>
  <c r="D9" i="4" s="1"/>
  <c r="M9" i="1"/>
  <c r="M9" i="4" s="1"/>
  <c r="D10" i="1"/>
  <c r="D10" i="4" s="1"/>
  <c r="I10" i="1"/>
  <c r="I10" i="4" s="1"/>
  <c r="Q10" i="1"/>
  <c r="Q10" i="4" s="1"/>
  <c r="M11" i="1"/>
  <c r="M11" i="4" s="1"/>
  <c r="Q11" i="1"/>
  <c r="Q11" i="4" s="1"/>
  <c r="I13" i="1"/>
  <c r="I13" i="4" s="1"/>
  <c r="I14" i="1"/>
  <c r="I14" i="4" s="1"/>
  <c r="I15" i="1"/>
  <c r="I15" i="4" s="1"/>
  <c r="I16" i="1"/>
  <c r="I16" i="4" s="1"/>
  <c r="M13" i="1"/>
  <c r="M13" i="4" s="1"/>
  <c r="M14" i="1"/>
  <c r="M14" i="4" s="1"/>
  <c r="M15" i="1"/>
  <c r="M15" i="4" s="1"/>
  <c r="M16" i="1"/>
  <c r="M16" i="4" s="1"/>
  <c r="Q12" i="1"/>
  <c r="Q12" i="4" s="1"/>
  <c r="Q14" i="1"/>
  <c r="Q14" i="4" s="1"/>
  <c r="Q15" i="1"/>
  <c r="Q15" i="4" s="1"/>
  <c r="I12" i="1"/>
  <c r="I12" i="4" s="1"/>
  <c r="Q16" i="1"/>
  <c r="Q16" i="4" s="1"/>
  <c r="Q13" i="1"/>
  <c r="Q13" i="4" s="1"/>
  <c r="D13" i="1"/>
  <c r="D13" i="4" s="1"/>
  <c r="D14" i="1"/>
  <c r="D14" i="4" s="1"/>
  <c r="D15" i="1"/>
  <c r="D15" i="4" s="1"/>
  <c r="D16" i="1"/>
  <c r="D16" i="4" s="1"/>
  <c r="N1" i="1"/>
  <c r="N1" i="4" s="1"/>
  <c r="O1" i="1"/>
  <c r="O1" i="4" s="1"/>
  <c r="L1" i="1"/>
  <c r="L1" i="4" s="1"/>
  <c r="M1" i="1"/>
  <c r="M1" i="4" s="1"/>
  <c r="J1" i="1"/>
  <c r="J1" i="4" s="1"/>
  <c r="K1" i="1"/>
  <c r="K1" i="4" s="1"/>
  <c r="I1" i="1"/>
  <c r="I1" i="4" s="1"/>
  <c r="G1" i="1"/>
  <c r="G1" i="4" s="1"/>
  <c r="H1" i="1"/>
  <c r="H1" i="4" s="1"/>
  <c r="L2" i="3" a="1"/>
  <c r="L2" i="3" s="1"/>
  <c r="P15" i="3"/>
  <c r="P16" i="3" s="1"/>
  <c r="G3" i="3"/>
  <c r="G2" i="1" s="1"/>
  <c r="G2" i="4" s="1"/>
  <c r="D1" i="1"/>
  <c r="D1" i="4" s="1"/>
  <c r="C1" i="1"/>
  <c r="C1" i="4" s="1"/>
  <c r="F2" i="1" l="1"/>
  <c r="F2" i="4" s="1"/>
  <c r="N2" i="1"/>
  <c r="N2" i="4" s="1"/>
  <c r="L2" i="1"/>
  <c r="L2" i="4" s="1"/>
  <c r="E2" i="1"/>
  <c r="E2" i="4" s="1"/>
  <c r="B17" i="1"/>
  <c r="B17" i="4" s="1"/>
  <c r="M2" i="1"/>
  <c r="M2" i="4" s="1"/>
  <c r="H2" i="1"/>
  <c r="H2" i="4" s="1"/>
  <c r="J2" i="1"/>
  <c r="J2" i="4" s="1"/>
  <c r="D2" i="1"/>
  <c r="D2" i="4" s="1"/>
  <c r="C2" i="1"/>
  <c r="C2" i="4" s="1"/>
  <c r="O2" i="1"/>
  <c r="O2" i="4" s="1"/>
  <c r="A2" i="1"/>
  <c r="A2" i="4" s="1"/>
  <c r="B2" i="1"/>
  <c r="B2" i="4" s="1"/>
  <c r="B3" i="1"/>
  <c r="B3" i="4" s="1"/>
  <c r="B4" i="1"/>
  <c r="B4" i="4" s="1"/>
  <c r="B5" i="1"/>
  <c r="B5" i="4" s="1"/>
  <c r="B6" i="1"/>
  <c r="B6" i="4" s="1"/>
  <c r="B7" i="1"/>
  <c r="B7" i="4" s="1"/>
  <c r="B8" i="1"/>
  <c r="B8" i="4" s="1"/>
  <c r="B9" i="1"/>
  <c r="B9" i="4" s="1"/>
  <c r="B10" i="1"/>
  <c r="B10" i="4" s="1"/>
  <c r="B11" i="1"/>
  <c r="B11" i="4" s="1"/>
  <c r="B12" i="1"/>
  <c r="B12" i="4" s="1"/>
  <c r="B13" i="1"/>
  <c r="B13" i="4" s="1"/>
  <c r="B14" i="1"/>
  <c r="B14" i="4" s="1"/>
  <c r="B15" i="1"/>
  <c r="B15" i="4" s="1"/>
  <c r="B16" i="1"/>
  <c r="B16" i="4" s="1"/>
  <c r="Q2" i="1"/>
  <c r="Q2" i="4" s="1"/>
  <c r="P2" i="1"/>
  <c r="P2" i="4" s="1"/>
  <c r="K2" i="1"/>
  <c r="K2" i="4" s="1"/>
  <c r="I2" i="1"/>
  <c r="I2" i="4" s="1"/>
  <c r="B1" i="1"/>
  <c r="B1" i="4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<sst xmlns="http://schemas.openxmlformats.org/spreadsheetml/2006/main" count="40" uniqueCount="37">
  <si>
    <t>Pallets</t>
  </si>
  <si>
    <t>Demand</t>
  </si>
  <si>
    <t>WindowStart</t>
  </si>
  <si>
    <t>WindowEnd</t>
  </si>
  <si>
    <t>Distance Cost</t>
  </si>
  <si>
    <t>Time Cost</t>
  </si>
  <si>
    <t>Location</t>
  </si>
  <si>
    <t>SP1</t>
  </si>
  <si>
    <t>SP2</t>
  </si>
  <si>
    <t>Depot</t>
  </si>
  <si>
    <t>Average Unload</t>
  </si>
  <si>
    <t>DepotReturn</t>
  </si>
  <si>
    <t>X</t>
  </si>
  <si>
    <t>Y</t>
  </si>
  <si>
    <t>Max X &amp; Y</t>
  </si>
  <si>
    <t>Min X &amp; Y</t>
  </si>
  <si>
    <t>Num stores</t>
  </si>
  <si>
    <t>Configuration</t>
  </si>
  <si>
    <t>Max Demand</t>
  </si>
  <si>
    <t>Distance Cost Min</t>
  </si>
  <si>
    <t>Distance Cost Max</t>
  </si>
  <si>
    <t>Time Cost Max</t>
  </si>
  <si>
    <t>Time Cost Min</t>
  </si>
  <si>
    <t>Chance of having window</t>
  </si>
  <si>
    <t>Unload Min</t>
  </si>
  <si>
    <t>Unload Max</t>
  </si>
  <si>
    <t>Total Demand</t>
  </si>
  <si>
    <t>Type</t>
  </si>
  <si>
    <t>Vehicle Types</t>
  </si>
  <si>
    <t>Rigid</t>
  </si>
  <si>
    <t>8 metre</t>
  </si>
  <si>
    <t>11 metre</t>
  </si>
  <si>
    <t>Number of vehicle types</t>
  </si>
  <si>
    <t>Vehicle</t>
  </si>
  <si>
    <t>SP3</t>
  </si>
  <si>
    <t>SP4</t>
  </si>
  <si>
    <t>SP5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</si>
</sst>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0" fillId="0" borderId="1" xfId="0" applyBorder="1"/>
    <xf numFmtId="0" fontId="3" fillId="0" borderId="0" xfId="0" applyFont="1"/>
    <xf numFmtId="0" fontId="1" fillId="0" borderId="1" xfId="0" applyFont="1" applyBorder="1"/>
    <xf numFmtId="9" fontId="0" fillId="0" borderId="0" xfId="1" applyFont="1"/>
    <xf numFmtId="0" fontId="0" fillId="0" borderId="0" xfId="0" applyAlignment="1">
      <alignment horizontal="center" wrapText="1"/>
    </xf>
    <xf numFmtId="0" fontId="1" fillId="0" borderId="0" xfId="0" applyFont="1" applyBorder="1"/>
    <xf numFmtId="0" fontId="0" fillId="0" borderId="0" xfId="0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Plot of Locations on Cartesian Plane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'1D'!$H$1</c:f>
              <c:strCache>
                <c:ptCount val="1"/>
                <c:pt idx="0">
                  <c:v>Y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'1D'!$G$2:$G$18</c:f>
              <c:numCache>
                <c:formatCode>General</c:formatCode>
                <c:ptCount val="17"/>
                <c:pt idx="0">
                  <c:v>0</c:v>
                </c:pt>
                <c:pt idx="1">
                  <c:v>56.530100201314852</c:v>
                </c:pt>
                <c:pt idx="2">
                  <c:v>-65.579998284440066</c:v>
                </c:pt>
                <c:pt idx="3">
                  <c:v>-66.038442232236122</c:v>
                </c:pt>
                <c:pt idx="4">
                  <c:v>83.181954876586744</c:v>
                </c:pt>
                <c:pt idx="5">
                  <c:v>-0.55281430956678435</c:v>
                </c:pt>
                <c:pt idx="6">
                  <c:v>76.672657532796151</c:v>
                </c:pt>
                <c:pt idx="7">
                  <c:v>56.69081828450463</c:v>
                </c:pt>
                <c:pt idx="8">
                  <c:v>63.513853211915944</c:v>
                </c:pt>
                <c:pt idx="9">
                  <c:v>37.623028268977123</c:v>
                </c:pt>
                <c:pt idx="10">
                  <c:v>-2.5150378452829329</c:v>
                </c:pt>
                <c:pt idx="11">
                  <c:v>19.930742184771219</c:v>
                </c:pt>
                <c:pt idx="12">
                  <c:v>71.763363317041311</c:v>
                </c:pt>
                <c:pt idx="13">
                  <c:v>82.598369535269001</c:v>
                </c:pt>
                <c:pt idx="14">
                  <c:v>80.827302329784303</c:v>
                </c:pt>
                <c:pt idx="15">
                  <c:v>44.543348538911218</c:v>
                </c:pt>
                <c:pt idx="16">
                  <c:v>0</c:v>
                </c:pt>
              </c:numCache>
            </c:numRef>
          </c:xVal>
          <c:yVal>
            <c:numRef>
              <c:f>'1D'!$H$2:$H$18</c:f>
              <c:numCache>
                <c:formatCode>General</c:formatCode>
                <c:ptCount val="17"/>
                <c:pt idx="0">
                  <c:v>0</c:v>
                </c:pt>
                <c:pt idx="1">
                  <c:v>-73.593265410964577</c:v>
                </c:pt>
                <c:pt idx="2">
                  <c:v>24.456589482026018</c:v>
                </c:pt>
                <c:pt idx="3">
                  <c:v>46.763489691595595</c:v>
                </c:pt>
                <c:pt idx="4">
                  <c:v>-12.837539764738068</c:v>
                </c:pt>
                <c:pt idx="5">
                  <c:v>-27.30235357095269</c:v>
                </c:pt>
                <c:pt idx="6">
                  <c:v>99.305374989029488</c:v>
                </c:pt>
                <c:pt idx="7">
                  <c:v>75.88593896909866</c:v>
                </c:pt>
                <c:pt idx="8">
                  <c:v>-26.742751149929987</c:v>
                </c:pt>
                <c:pt idx="9">
                  <c:v>-18.970005524121802</c:v>
                </c:pt>
                <c:pt idx="10">
                  <c:v>2.2001154731495944</c:v>
                </c:pt>
                <c:pt idx="11">
                  <c:v>-36.740260497059097</c:v>
                </c:pt>
                <c:pt idx="12">
                  <c:v>-77.988708371134663</c:v>
                </c:pt>
                <c:pt idx="13">
                  <c:v>-15.952638941813419</c:v>
                </c:pt>
                <c:pt idx="14">
                  <c:v>-8.1908730907437217</c:v>
                </c:pt>
                <c:pt idx="15">
                  <c:v>-37.002263825428415</c:v>
                </c:pt>
                <c:pt idx="16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E0B-48B0-AD98-AFCF432CC9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6125392"/>
        <c:axId val="506128344"/>
      </c:scatterChart>
      <c:valAx>
        <c:axId val="5061253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6128344"/>
        <c:crosses val="autoZero"/>
        <c:crossBetween val="midCat"/>
      </c:valAx>
      <c:valAx>
        <c:axId val="506128344"/>
        <c:scaling>
          <c:orientation val="minMax"/>
          <c:max val="100"/>
          <c:min val="-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61253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152400</xdr:colOff>
      <xdr:row>21</xdr:row>
      <xdr:rowOff>133350</xdr:rowOff>
    </xdr:from>
    <xdr:to>
      <xdr:col>10</xdr:col>
      <xdr:colOff>752475</xdr:colOff>
      <xdr:row>41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9C9A7E3-AB21-41AC-B3D0-9BC478F1A1B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B031BF-DC27-476E-9B0E-017EF69F601A}">
  <sheetPr>
    <tabColor theme="8"/>
  </sheetPr>
  <dimension ref="A1:U18"/>
  <sheetViews>
    <sheetView workbookViewId="0">
      <selection activeCell="P6" sqref="P6"/>
    </sheetView>
  </sheetViews>
  <sheetFormatPr defaultRowHeight="15" x14ac:dyDescent="0.25"/>
  <cols>
    <col min="1" max="1" width="7.7109375" bestFit="1" customWidth="1"/>
    <col min="2" max="2" width="8.85546875" bestFit="1" customWidth="1"/>
    <col min="3" max="3" width="12.85546875" bestFit="1" customWidth="1"/>
    <col min="4" max="4" width="9.7109375" style="8" bestFit="1" customWidth="1"/>
    <col min="5" max="5" width="7" style="2" bestFit="1" customWidth="1"/>
    <col min="6" max="6" width="12.85546875" bestFit="1" customWidth="1"/>
    <col min="7" max="8" width="12.85546875" customWidth="1"/>
    <col min="9" max="9" width="8.42578125" bestFit="1" customWidth="1"/>
    <col min="10" max="10" width="12.5703125" bestFit="1" customWidth="1"/>
    <col min="11" max="11" width="11.7109375" bestFit="1" customWidth="1"/>
    <col min="12" max="12" width="8.28515625" customWidth="1"/>
    <col min="15" max="15" width="24" bestFit="1" customWidth="1"/>
    <col min="18" max="18" width="14.42578125" bestFit="1" customWidth="1"/>
    <col min="19" max="19" width="12.5703125" bestFit="1" customWidth="1"/>
    <col min="20" max="20" width="9.42578125" customWidth="1"/>
    <col min="21" max="21" width="8.42578125" bestFit="1" customWidth="1"/>
    <col min="22" max="22" width="5.42578125" customWidth="1"/>
    <col min="23" max="23" width="5.5703125" customWidth="1"/>
    <col min="24" max="24" width="8.42578125" bestFit="1" customWidth="1"/>
    <col min="25" max="25" width="12.5703125" bestFit="1" customWidth="1"/>
    <col min="26" max="26" width="12" bestFit="1" customWidth="1"/>
  </cols>
  <sheetData>
    <row r="1" spans="1:21" x14ac:dyDescent="0.25">
      <c r="A1" s="3" t="s">
        <v>33</v>
      </c>
      <c r="B1" s="1" t="s">
        <v>27</v>
      </c>
      <c r="C1" s="1" t="s">
        <v>4</v>
      </c>
      <c r="D1" s="7" t="s">
        <v>5</v>
      </c>
      <c r="E1" s="4" t="s">
        <v>0</v>
      </c>
      <c r="F1" s="3" t="s">
        <v>6</v>
      </c>
      <c r="G1" s="1" t="s">
        <v>12</v>
      </c>
      <c r="H1" s="1" t="s">
        <v>13</v>
      </c>
      <c r="I1" s="1" t="s">
        <v>1</v>
      </c>
      <c r="J1" s="1" t="s">
        <v>2</v>
      </c>
      <c r="K1" s="1" t="s">
        <v>3</v>
      </c>
      <c r="L1" s="1" t="s">
        <v>10</v>
      </c>
      <c r="O1" s="3" t="s">
        <v>17</v>
      </c>
      <c r="R1" s="3" t="s">
        <v>28</v>
      </c>
      <c r="S1" s="1" t="s">
        <v>4</v>
      </c>
      <c r="T1" s="7" t="s">
        <v>5</v>
      </c>
      <c r="U1" s="4" t="s">
        <v>0</v>
      </c>
    </row>
    <row r="2" spans="1:21" ht="15" customHeight="1" x14ac:dyDescent="0.25">
      <c r="A2" t="s">
        <v>7</v>
      </c>
      <c r="B2" t="str">
        <f ca="1">OFFSET($R$1,RANDBETWEEN(1,$P$8),0)</f>
        <v>8 metre</v>
      </c>
      <c r="C2" cm="1">
        <f t="array" aca="1" ref="C2:E2" ca="1">_xlfn.XLOOKUP(B2,OFFSET($R$2,0,0,$P$8,1),OFFSET($S$2,0,0,$P$8,3))</f>
        <v>0.76081975825625792</v>
      </c>
      <c r="D2" s="8">
        <f ca="1"/>
        <v>12.897082761850353</v>
      </c>
      <c r="E2" s="2">
        <f ca="1"/>
        <v>22</v>
      </c>
      <c r="F2" t="s">
        <v>9</v>
      </c>
      <c r="G2">
        <v>0</v>
      </c>
      <c r="H2">
        <v>0</v>
      </c>
      <c r="I2">
        <v>0</v>
      </c>
      <c r="J2">
        <v>0</v>
      </c>
      <c r="K2">
        <v>24</v>
      </c>
      <c r="L2" cm="1">
        <f t="array" aca="1" ref="L2:L17" ca="1">_xlfn.RANDARRAY(P2+1,1,P7,P6,FALSE)</f>
        <v>3.6802647870585098E-2</v>
      </c>
      <c r="O2" s="1" t="s">
        <v>16</v>
      </c>
      <c r="P2">
        <v>15</v>
      </c>
      <c r="R2" t="s">
        <v>29</v>
      </c>
      <c r="S2" cm="1">
        <f t="array" aca="1" ref="S2:S4" ca="1">_xlfn.RANDARRAY(P8,1,P10,P9,FALSE)</f>
        <v>1.2530866491422734</v>
      </c>
      <c r="T2" cm="1">
        <f t="array" aca="1" ref="T2:T4" ca="1">_xlfn.RANDARRAY(P8,1,P12,P11,FALSE)</f>
        <v>13.37424948813544</v>
      </c>
      <c r="U2">
        <v>16</v>
      </c>
    </row>
    <row r="3" spans="1:21" x14ac:dyDescent="0.25">
      <c r="A3" t="s">
        <v>8</v>
      </c>
      <c r="B3" t="str">
        <f ca="1">OFFSET($R$1,RANDBETWEEN(1,$P$8),0)</f>
        <v>8 metre</v>
      </c>
      <c r="C3" cm="1">
        <f t="array" aca="1" ref="C3:E3" ca="1">_xlfn.XLOOKUP(B3,OFFSET($R$2,0,0,$P$8,1),OFFSET($S$2,0,0,$P$8,3))</f>
        <v>0.76081975825625792</v>
      </c>
      <c r="D3" s="8">
        <f ca="1"/>
        <v>12.897082761850353</v>
      </c>
      <c r="E3" s="2">
        <f ca="1"/>
        <v>22</v>
      </c>
      <c r="F3">
        <v>1</v>
      </c>
      <c r="G3" cm="1">
        <f t="array" aca="1" ref="G3:H17" ca="1">_xlfn.RANDARRAY(P2,2,P4,P3,FALSE)</f>
        <v>56.530100201314852</v>
      </c>
      <c r="H3">
        <f ca="1"/>
        <v>-73.593265410964577</v>
      </c>
      <c r="I3" cm="1">
        <f t="array" aca="1" ref="I3:I17" ca="1">_xlfn.RANDARRAY(P2,1,1,ROUNDUP((P14/P2),0),TRUE)</f>
        <v>8</v>
      </c>
      <c r="J3">
        <f ca="1">IF(RAND()&lt;$P$5,RANDBETWEEN(5,23), 0)</f>
        <v>0</v>
      </c>
      <c r="K3">
        <f ca="1">IF(J3=0,24,J3+1)</f>
        <v>24</v>
      </c>
      <c r="L3">
        <f ca="1"/>
        <v>0.11656048608673181</v>
      </c>
      <c r="O3" s="1" t="s">
        <v>14</v>
      </c>
      <c r="P3">
        <v>100</v>
      </c>
      <c r="R3" t="s">
        <v>30</v>
      </c>
      <c r="S3">
        <f ca="1"/>
        <v>0.76081975825625792</v>
      </c>
      <c r="T3">
        <f ca="1"/>
        <v>12.897082761850353</v>
      </c>
      <c r="U3">
        <v>22</v>
      </c>
    </row>
    <row r="4" spans="1:21" x14ac:dyDescent="0.25">
      <c r="A4" t="s">
        <v>34</v>
      </c>
      <c r="B4" t="str">
        <f ca="1">OFFSET($R$1,RANDBETWEEN(1,$P$8),0)</f>
        <v>11 metre</v>
      </c>
      <c r="C4" cm="1">
        <f t="array" aca="1" ref="C4:E4" ca="1">_xlfn.XLOOKUP(B4,OFFSET($R$2,0,0,$P$8,1),OFFSET($S$2,0,0,$P$8,3))</f>
        <v>0.89412810623381089</v>
      </c>
      <c r="D4" s="8">
        <f ca="1"/>
        <v>14.286992420741701</v>
      </c>
      <c r="E4" s="2">
        <f ca="1"/>
        <v>30</v>
      </c>
      <c r="F4">
        <v>2</v>
      </c>
      <c r="G4">
        <f ca="1"/>
        <v>-65.579998284440066</v>
      </c>
      <c r="H4">
        <f ca="1"/>
        <v>24.456589482026018</v>
      </c>
      <c r="I4">
        <f ca="1"/>
        <v>1</v>
      </c>
      <c r="J4">
        <f t="shared" ref="J4:J17" ca="1" si="0">IF(RAND()&lt;$P$5,RANDBETWEEN(5,23), 0)</f>
        <v>0</v>
      </c>
      <c r="K4">
        <f t="shared" ref="K4:K6" ca="1" si="1">IF(J4=0,24,J4+1)</f>
        <v>24</v>
      </c>
      <c r="L4">
        <f ca="1"/>
        <v>0.12117173069761863</v>
      </c>
      <c r="O4" s="1" t="s">
        <v>15</v>
      </c>
      <c r="P4">
        <v>-100</v>
      </c>
      <c r="R4" t="s">
        <v>31</v>
      </c>
      <c r="S4">
        <f ca="1"/>
        <v>0.89412810623381089</v>
      </c>
      <c r="T4">
        <f ca="1"/>
        <v>14.286992420741701</v>
      </c>
      <c r="U4">
        <v>30</v>
      </c>
    </row>
    <row r="5" spans="1:21" x14ac:dyDescent="0.25">
      <c r="A5" t="s">
        <v>35</v>
      </c>
      <c r="B5" t="str">
        <f ca="1">OFFSET($R$1,RANDBETWEEN(1,$P$8),0)</f>
        <v>Rigid</v>
      </c>
      <c r="C5" cm="1">
        <f t="array" aca="1" ref="C5:E5" ca="1">_xlfn.XLOOKUP(B5,OFFSET($R$2,0,0,$P$8,1),OFFSET($S$2,0,0,$P$8,3))</f>
        <v>1.2530866491422734</v>
      </c>
      <c r="D5" s="8">
        <f ca="1"/>
        <v>13.37424948813544</v>
      </c>
      <c r="E5" s="2">
        <f ca="1"/>
        <v>16</v>
      </c>
      <c r="F5">
        <v>3</v>
      </c>
      <c r="G5">
        <f ca="1"/>
        <v>-66.038442232236122</v>
      </c>
      <c r="H5">
        <f ca="1"/>
        <v>46.763489691595595</v>
      </c>
      <c r="I5">
        <f ca="1"/>
        <v>8</v>
      </c>
      <c r="J5">
        <f t="shared" ca="1" si="0"/>
        <v>11</v>
      </c>
      <c r="K5">
        <f t="shared" ca="1" si="1"/>
        <v>12</v>
      </c>
      <c r="L5">
        <f ca="1"/>
        <v>0.13545044533306522</v>
      </c>
      <c r="O5" s="1" t="s">
        <v>23</v>
      </c>
      <c r="P5" s="5">
        <f ca="1">COUNT(E:E)/(P2*2)</f>
        <v>0.16666666666666666</v>
      </c>
      <c r="R5" s="6"/>
    </row>
    <row r="6" spans="1:21" x14ac:dyDescent="0.25">
      <c r="A6" t="s">
        <v>36</v>
      </c>
      <c r="B6" t="str">
        <f ca="1">OFFSET($R$1,RANDBETWEEN(1,$P$8),0)</f>
        <v>8 metre</v>
      </c>
      <c r="C6" cm="1">
        <f t="array" aca="1" ref="C6:E6" ca="1">_xlfn.XLOOKUP(B6,OFFSET($R$2,0,0,$P$8,1),OFFSET($S$2,0,0,$P$8,3))</f>
        <v>0.76081975825625792</v>
      </c>
      <c r="D6" s="8">
        <f ca="1"/>
        <v>12.897082761850353</v>
      </c>
      <c r="E6" s="2">
        <f ca="1"/>
        <v>22</v>
      </c>
      <c r="F6">
        <v>4</v>
      </c>
      <c r="G6">
        <f ca="1"/>
        <v>83.181954876586744</v>
      </c>
      <c r="H6">
        <f ca="1"/>
        <v>-12.837539764738068</v>
      </c>
      <c r="I6">
        <f ca="1"/>
        <v>2</v>
      </c>
      <c r="J6">
        <f t="shared" ca="1" si="0"/>
        <v>0</v>
      </c>
      <c r="K6">
        <f t="shared" ca="1" si="1"/>
        <v>24</v>
      </c>
      <c r="L6">
        <f ca="1"/>
        <v>5.5850051617898716E-2</v>
      </c>
      <c r="O6" s="1" t="s">
        <v>25</v>
      </c>
      <c r="P6">
        <f>10/60</f>
        <v>0.16666666666666666</v>
      </c>
      <c r="R6" s="6"/>
    </row>
    <row r="7" spans="1:21" x14ac:dyDescent="0.25">
      <c r="F7">
        <v>5</v>
      </c>
      <c r="G7">
        <f ca="1"/>
        <v>-0.55281430956678435</v>
      </c>
      <c r="H7">
        <f ca="1"/>
        <v>-27.30235357095269</v>
      </c>
      <c r="I7">
        <f ca="1"/>
        <v>4</v>
      </c>
      <c r="J7">
        <f t="shared" ca="1" si="0"/>
        <v>0</v>
      </c>
      <c r="K7">
        <f t="shared" ref="K7" ca="1" si="2">IF(J7=0,24,J7+1)</f>
        <v>24</v>
      </c>
      <c r="L7">
        <f ca="1"/>
        <v>9.4764367431034224E-2</v>
      </c>
      <c r="O7" s="1" t="s">
        <v>24</v>
      </c>
      <c r="P7">
        <f>1/60</f>
        <v>1.6666666666666666E-2</v>
      </c>
    </row>
    <row r="8" spans="1:21" x14ac:dyDescent="0.25">
      <c r="F8">
        <v>6</v>
      </c>
      <c r="G8">
        <f ca="1"/>
        <v>76.672657532796151</v>
      </c>
      <c r="H8">
        <f ca="1"/>
        <v>99.305374989029488</v>
      </c>
      <c r="I8">
        <f ca="1"/>
        <v>7</v>
      </c>
      <c r="J8">
        <f t="shared" ca="1" si="0"/>
        <v>0</v>
      </c>
      <c r="K8">
        <f t="shared" ref="K8:K17" ca="1" si="3">IF(J8=0,24,J8+1)</f>
        <v>24</v>
      </c>
      <c r="L8">
        <f ca="1"/>
        <v>0.10814727198800062</v>
      </c>
      <c r="O8" s="1" t="s">
        <v>32</v>
      </c>
      <c r="P8">
        <v>3</v>
      </c>
    </row>
    <row r="9" spans="1:21" x14ac:dyDescent="0.25">
      <c r="F9">
        <v>7</v>
      </c>
      <c r="G9">
        <f ca="1"/>
        <v>56.69081828450463</v>
      </c>
      <c r="H9">
        <f ca="1"/>
        <v>75.88593896909866</v>
      </c>
      <c r="I9">
        <f ca="1"/>
        <v>2</v>
      </c>
      <c r="J9">
        <f t="shared" ca="1" si="0"/>
        <v>0</v>
      </c>
      <c r="K9">
        <f t="shared" ca="1" si="3"/>
        <v>24</v>
      </c>
      <c r="L9">
        <f ca="1"/>
        <v>0.13448995892926968</v>
      </c>
      <c r="O9" s="1" t="s">
        <v>20</v>
      </c>
      <c r="P9">
        <v>1.5</v>
      </c>
    </row>
    <row r="10" spans="1:21" x14ac:dyDescent="0.25">
      <c r="F10">
        <v>8</v>
      </c>
      <c r="G10">
        <f ca="1"/>
        <v>63.513853211915944</v>
      </c>
      <c r="H10">
        <f ca="1"/>
        <v>-26.742751149929987</v>
      </c>
      <c r="I10">
        <f ca="1"/>
        <v>4</v>
      </c>
      <c r="J10">
        <f t="shared" ca="1" si="0"/>
        <v>0</v>
      </c>
      <c r="K10">
        <f t="shared" ca="1" si="3"/>
        <v>24</v>
      </c>
      <c r="L10">
        <f ca="1"/>
        <v>0.15771136959538209</v>
      </c>
      <c r="O10" s="1" t="s">
        <v>19</v>
      </c>
      <c r="P10">
        <v>0.7</v>
      </c>
    </row>
    <row r="11" spans="1:21" x14ac:dyDescent="0.25">
      <c r="F11">
        <v>9</v>
      </c>
      <c r="G11">
        <f ca="1"/>
        <v>37.623028268977123</v>
      </c>
      <c r="H11">
        <f ca="1"/>
        <v>-18.970005524121802</v>
      </c>
      <c r="I11">
        <f ca="1"/>
        <v>8</v>
      </c>
      <c r="J11">
        <f t="shared" ca="1" si="0"/>
        <v>0</v>
      </c>
      <c r="K11">
        <f t="shared" ca="1" si="3"/>
        <v>24</v>
      </c>
      <c r="L11">
        <f ca="1"/>
        <v>0.12938945928405529</v>
      </c>
      <c r="O11" s="1" t="s">
        <v>21</v>
      </c>
      <c r="P11">
        <v>15</v>
      </c>
    </row>
    <row r="12" spans="1:21" x14ac:dyDescent="0.25">
      <c r="F12">
        <v>10</v>
      </c>
      <c r="G12">
        <f ca="1"/>
        <v>-2.5150378452829329</v>
      </c>
      <c r="H12">
        <f ca="1"/>
        <v>2.2001154731495944</v>
      </c>
      <c r="I12">
        <f ca="1"/>
        <v>6</v>
      </c>
      <c r="J12">
        <f t="shared" ca="1" si="0"/>
        <v>0</v>
      </c>
      <c r="K12">
        <f t="shared" ca="1" si="3"/>
        <v>24</v>
      </c>
      <c r="L12">
        <f ca="1"/>
        <v>1.7321618511172476E-2</v>
      </c>
      <c r="O12" s="1" t="s">
        <v>22</v>
      </c>
      <c r="P12">
        <v>7</v>
      </c>
    </row>
    <row r="13" spans="1:21" x14ac:dyDescent="0.25">
      <c r="F13">
        <v>11</v>
      </c>
      <c r="G13">
        <f ca="1"/>
        <v>19.930742184771219</v>
      </c>
      <c r="H13">
        <f ca="1"/>
        <v>-36.740260497059097</v>
      </c>
      <c r="I13">
        <f ca="1"/>
        <v>5</v>
      </c>
      <c r="J13">
        <f t="shared" ca="1" si="0"/>
        <v>0</v>
      </c>
      <c r="K13">
        <f t="shared" ca="1" si="3"/>
        <v>24</v>
      </c>
      <c r="L13">
        <f ca="1"/>
        <v>8.9268777572418634E-2</v>
      </c>
    </row>
    <row r="14" spans="1:21" x14ac:dyDescent="0.25">
      <c r="F14">
        <v>12</v>
      </c>
      <c r="G14">
        <f ca="1"/>
        <v>71.763363317041311</v>
      </c>
      <c r="H14">
        <f ca="1"/>
        <v>-77.988708371134663</v>
      </c>
      <c r="I14">
        <f ca="1"/>
        <v>4</v>
      </c>
      <c r="J14">
        <f t="shared" ca="1" si="0"/>
        <v>0</v>
      </c>
      <c r="K14">
        <f t="shared" ca="1" si="3"/>
        <v>24</v>
      </c>
      <c r="L14">
        <f ca="1"/>
        <v>0.14209281246594763</v>
      </c>
      <c r="O14" s="1" t="s">
        <v>18</v>
      </c>
      <c r="P14">
        <f ca="1">SUM(E:E)</f>
        <v>112</v>
      </c>
    </row>
    <row r="15" spans="1:21" x14ac:dyDescent="0.25">
      <c r="F15">
        <v>13</v>
      </c>
      <c r="G15">
        <f ca="1"/>
        <v>82.598369535269001</v>
      </c>
      <c r="H15">
        <f ca="1"/>
        <v>-15.952638941813419</v>
      </c>
      <c r="I15">
        <f ca="1"/>
        <v>6</v>
      </c>
      <c r="J15">
        <f t="shared" ca="1" si="0"/>
        <v>0</v>
      </c>
      <c r="K15">
        <f t="shared" ca="1" si="3"/>
        <v>24</v>
      </c>
      <c r="L15">
        <f ca="1"/>
        <v>0.14776674105319301</v>
      </c>
      <c r="O15" s="1" t="s">
        <v>26</v>
      </c>
      <c r="P15">
        <f ca="1">SUM(I:I)</f>
        <v>69</v>
      </c>
    </row>
    <row r="16" spans="1:21" x14ac:dyDescent="0.25">
      <c r="F16">
        <v>14</v>
      </c>
      <c r="G16">
        <f ca="1"/>
        <v>80.827302329784303</v>
      </c>
      <c r="H16">
        <f ca="1"/>
        <v>-8.1908730907437217</v>
      </c>
      <c r="I16">
        <f ca="1"/>
        <v>1</v>
      </c>
      <c r="J16">
        <f t="shared" ca="1" si="0"/>
        <v>0</v>
      </c>
      <c r="K16">
        <f t="shared" ca="1" si="3"/>
        <v>24</v>
      </c>
      <c r="L16">
        <f ca="1"/>
        <v>1.9038090056264251E-2</v>
      </c>
      <c r="P16" s="5">
        <f ca="1">P15/P14</f>
        <v>0.6160714285714286</v>
      </c>
    </row>
    <row r="17" spans="6:12" x14ac:dyDescent="0.25">
      <c r="F17">
        <v>15</v>
      </c>
      <c r="G17">
        <f ca="1"/>
        <v>44.543348538911218</v>
      </c>
      <c r="H17">
        <f ca="1"/>
        <v>-37.002263825428415</v>
      </c>
      <c r="I17">
        <f ca="1"/>
        <v>3</v>
      </c>
      <c r="J17">
        <f t="shared" ca="1" si="0"/>
        <v>0</v>
      </c>
      <c r="K17">
        <f t="shared" ca="1" si="3"/>
        <v>24</v>
      </c>
      <c r="L17">
        <f ca="1"/>
        <v>2.7682261287624521E-2</v>
      </c>
    </row>
    <row r="18" spans="6:12" x14ac:dyDescent="0.25">
      <c r="F18" t="s">
        <v>11</v>
      </c>
      <c r="G18">
        <v>0</v>
      </c>
      <c r="H18">
        <v>0</v>
      </c>
      <c r="I18">
        <v>0</v>
      </c>
      <c r="J18">
        <v>0</v>
      </c>
      <c r="K18">
        <v>32</v>
      </c>
      <c r="L18">
        <v>0</v>
      </c>
    </row>
  </sheetData>
  <phoneticPr fontId="4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8"/>
  </sheetPr>
  <dimension ref="A1:Q17"/>
  <sheetViews>
    <sheetView workbookViewId="0">
      <selection activeCell="I16" sqref="I16"/>
    </sheetView>
  </sheetViews>
  <sheetFormatPr defaultRowHeight="15" x14ac:dyDescent="0.25"/>
  <sheetData>
    <row r="1" spans="1:17" x14ac:dyDescent="0.25">
      <c r="A1">
        <f>SQRT(('1D'!$G$2-'1D'!$G2)^2+('1D'!$H$2-'1D'!$H2)^2)</f>
        <v>0</v>
      </c>
      <c r="B1">
        <f ca="1">SQRT(('1D'!$G$3-'1D'!$G2)^2+('1D'!$H$3-'1D'!$H2)^2)</f>
        <v>92.798819726434957</v>
      </c>
      <c r="C1">
        <f ca="1">SQRT(('1D'!$G$4-'1D'!$G2)^2+('1D'!$H$4-'1D'!$H2)^2)</f>
        <v>69.991863413396189</v>
      </c>
      <c r="D1">
        <f ca="1">SQRT(('1D'!$G$5-'1D'!$G2)^2+('1D'!$H$5-'1D'!$H2)^2)</f>
        <v>80.919094289273616</v>
      </c>
      <c r="E1">
        <f ca="1">SQRT(('1D'!$G$6-'1D'!$G2)^2+('1D'!$H$6-'1D'!$H2)^2)</f>
        <v>84.16673953707452</v>
      </c>
      <c r="F1">
        <f ca="1">SQRT(('1D'!$G$7-'1D'!$G2)^2+('1D'!$H$7-'1D'!$H2)^2)</f>
        <v>27.307949651597333</v>
      </c>
      <c r="G1">
        <f ca="1">SQRT(('1D'!$G$8-'1D'!$G2)^2+('1D'!$H$8-'1D'!$H2)^2)</f>
        <v>125.46016863870862</v>
      </c>
      <c r="H1">
        <f ca="1">SQRT(('1D'!$G$9-'1D'!$G2)^2+('1D'!$H$9-'1D'!$H2)^2)</f>
        <v>94.723411103002888</v>
      </c>
      <c r="I1">
        <f ca="1">SQRT(('1D'!$G$10-'1D'!$G2)^2+('1D'!$H$10-'1D'!$H2)^2)</f>
        <v>68.914325716006886</v>
      </c>
      <c r="J1">
        <f ca="1">SQRT(('1D'!$G$11-'1D'!$G2)^2+('1D'!$H$11-'1D'!$H2)^2)</f>
        <v>42.13494233665763</v>
      </c>
      <c r="K1">
        <f ca="1">SQRT(('1D'!$G$12-'1D'!$G2)^2+('1D'!$H$12-'1D'!$H2)^2)</f>
        <v>3.3415450705321454</v>
      </c>
      <c r="L1">
        <f ca="1">SQRT(('1D'!$G$13-'1D'!$G2)^2+('1D'!$H$13-'1D'!$H2)^2)</f>
        <v>41.798100739478343</v>
      </c>
      <c r="M1">
        <f ca="1">SQRT(('1D'!$G$14-'1D'!$G2)^2+('1D'!$H$14-'1D'!$H2)^2)</f>
        <v>105.98216334823309</v>
      </c>
      <c r="N1">
        <f ca="1">SQRT(('1D'!$G$15-'1D'!$G2)^2+('1D'!$H$15-'1D'!$H2)^2)</f>
        <v>84.124772446008535</v>
      </c>
      <c r="O1">
        <f ca="1">SQRT(('1D'!$G$16-'1D'!$G2)^2+('1D'!$H$16-'1D'!$H2)^2)</f>
        <v>81.241265400651073</v>
      </c>
      <c r="P1">
        <f ca="1">SQRT(('1D'!$G$17-'1D'!$G2)^2+('1D'!$H$17-'1D'!$H2)^2)</f>
        <v>57.907490251827809</v>
      </c>
      <c r="Q1">
        <f>SQRT(('1D'!$G$18-'1D'!$G2)^2+('1D'!$H$18-'1D'!$H2)^2)</f>
        <v>0</v>
      </c>
    </row>
    <row r="2" spans="1:17" x14ac:dyDescent="0.25">
      <c r="A2">
        <f ca="1">SQRT(('1D'!$G$2-'1D'!$G3)^2+('1D'!$H$2-'1D'!$H3)^2)</f>
        <v>92.798819726434957</v>
      </c>
      <c r="B2">
        <f ca="1">SQRT(('1D'!$G$3-'1D'!$G3)^2+('1D'!$H$3-'1D'!$H3)^2)</f>
        <v>0</v>
      </c>
      <c r="C2">
        <f ca="1">SQRT(('1D'!$G$4-'1D'!$G3)^2+('1D'!$H$4-'1D'!$H3)^2)</f>
        <v>156.60348079381021</v>
      </c>
      <c r="D2">
        <f ca="1">SQRT(('1D'!$G$5-'1D'!$G3)^2+('1D'!$H$5-'1D'!$H3)^2)</f>
        <v>171.78124488168908</v>
      </c>
      <c r="E2">
        <f ca="1">SQRT(('1D'!$G$6-'1D'!$G3)^2+('1D'!$H$6-'1D'!$H3)^2)</f>
        <v>66.344401093320286</v>
      </c>
      <c r="F2">
        <f ca="1">SQRT(('1D'!$G$7-'1D'!$G3)^2+('1D'!$H$7-'1D'!$H3)^2)</f>
        <v>73.493589162840422</v>
      </c>
      <c r="G2">
        <f ca="1">SQRT(('1D'!$G$8-'1D'!$G3)^2+('1D'!$H$8-'1D'!$H3)^2)</f>
        <v>174.06798231730747</v>
      </c>
      <c r="H2">
        <f ca="1">SQRT(('1D'!$G$9-'1D'!$G3)^2+('1D'!$H$9-'1D'!$H3)^2)</f>
        <v>149.47929078102752</v>
      </c>
      <c r="I2">
        <f ca="1">SQRT(('1D'!$G$10-'1D'!$G3)^2+('1D'!$H$10-'1D'!$H3)^2)</f>
        <v>47.368169614589135</v>
      </c>
      <c r="J2">
        <f ca="1">SQRT(('1D'!$G$11-'1D'!$G3)^2+('1D'!$H$11-'1D'!$H3)^2)</f>
        <v>57.802922847552956</v>
      </c>
      <c r="K2">
        <f ca="1">SQRT(('1D'!$G$12-'1D'!$G3)^2+('1D'!$H$12-'1D'!$H3)^2)</f>
        <v>96.077910639158844</v>
      </c>
      <c r="L2">
        <f ca="1">SQRT(('1D'!$G$13-'1D'!$G3)^2+('1D'!$H$13-'1D'!$H3)^2)</f>
        <v>51.938973597939707</v>
      </c>
      <c r="M2">
        <f ca="1">SQRT(('1D'!$G$14-'1D'!$G3)^2+('1D'!$H$14-'1D'!$H3)^2)</f>
        <v>15.854722450079691</v>
      </c>
      <c r="N2">
        <f ca="1">SQRT(('1D'!$G$15-'1D'!$G3)^2+('1D'!$H$15-'1D'!$H3)^2)</f>
        <v>63.261334840673285</v>
      </c>
      <c r="O2">
        <f ca="1">SQRT(('1D'!$G$16-'1D'!$G3)^2+('1D'!$H$16-'1D'!$H3)^2)</f>
        <v>69.769814049342173</v>
      </c>
      <c r="P2">
        <f ca="1">SQRT(('1D'!$G$17-'1D'!$G3)^2+('1D'!$H$17-'1D'!$H3)^2)</f>
        <v>38.504332385445224</v>
      </c>
      <c r="Q2">
        <f ca="1">SQRT(('1D'!$G$18-'1D'!$G3)^2+('1D'!$H$18-'1D'!$H3)^2)</f>
        <v>92.798819726434957</v>
      </c>
    </row>
    <row r="3" spans="1:17" x14ac:dyDescent="0.25">
      <c r="A3">
        <f ca="1">SQRT(('1D'!$G$2-'1D'!$G4)^2+('1D'!$H$2-'1D'!$H4)^2)</f>
        <v>69.991863413396189</v>
      </c>
      <c r="B3">
        <f ca="1">SQRT(('1D'!$G$3-'1D'!$G4)^2+('1D'!$H$3-'1D'!$H4)^2)</f>
        <v>156.60348079381021</v>
      </c>
      <c r="C3">
        <f ca="1">SQRT(('1D'!$G$4-'1D'!$G4)^2+('1D'!$H$4-'1D'!$H4)^2)</f>
        <v>0</v>
      </c>
      <c r="D3">
        <f ca="1">SQRT(('1D'!$G$5-'1D'!$G4)^2+('1D'!$H$5-'1D'!$H4)^2)</f>
        <v>22.311610605533748</v>
      </c>
      <c r="E3">
        <f ca="1">SQRT(('1D'!$G$6-'1D'!$G4)^2+('1D'!$H$6-'1D'!$H4)^2)</f>
        <v>153.36548107236479</v>
      </c>
      <c r="F3">
        <f ca="1">SQRT(('1D'!$G$7-'1D'!$G4)^2+('1D'!$H$7-'1D'!$H4)^2)</f>
        <v>83.111508479051864</v>
      </c>
      <c r="G3">
        <f ca="1">SQRT(('1D'!$G$8-'1D'!$G4)^2+('1D'!$H$8-'1D'!$H4)^2)</f>
        <v>160.74252324425694</v>
      </c>
      <c r="H3">
        <f ca="1">SQRT(('1D'!$G$9-'1D'!$G4)^2+('1D'!$H$9-'1D'!$H4)^2)</f>
        <v>132.64663800149623</v>
      </c>
      <c r="I3">
        <f ca="1">SQRT(('1D'!$G$10-'1D'!$G4)^2+('1D'!$H$10-'1D'!$H4)^2)</f>
        <v>138.87618577463266</v>
      </c>
      <c r="J3">
        <f ca="1">SQRT(('1D'!$G$11-'1D'!$G4)^2+('1D'!$H$11-'1D'!$H4)^2)</f>
        <v>111.9675571029989</v>
      </c>
      <c r="K3">
        <f ca="1">SQRT(('1D'!$G$12-'1D'!$G4)^2+('1D'!$H$12-'1D'!$H4)^2)</f>
        <v>66.877050402213811</v>
      </c>
      <c r="L3">
        <f ca="1">SQRT(('1D'!$G$13-'1D'!$G4)^2+('1D'!$H$13-'1D'!$H4)^2)</f>
        <v>105.15294186543456</v>
      </c>
      <c r="M3">
        <f ca="1">SQRT(('1D'!$G$14-'1D'!$G4)^2+('1D'!$H$14-'1D'!$H4)^2)</f>
        <v>171.34245833481577</v>
      </c>
      <c r="N3">
        <f ca="1">SQRT(('1D'!$G$15-'1D'!$G4)^2+('1D'!$H$15-'1D'!$H4)^2)</f>
        <v>153.58949974370978</v>
      </c>
      <c r="O3">
        <f ca="1">SQRT(('1D'!$G$16-'1D'!$G4)^2+('1D'!$H$16-'1D'!$H4)^2)</f>
        <v>150.00318158487261</v>
      </c>
      <c r="P3">
        <f ca="1">SQRT(('1D'!$G$17-'1D'!$G4)^2+('1D'!$H$17-'1D'!$H4)^2)</f>
        <v>126.11241875978479</v>
      </c>
      <c r="Q3">
        <f ca="1">SQRT(('1D'!$G$18-'1D'!$G4)^2+('1D'!$H$18-'1D'!$H4)^2)</f>
        <v>69.991863413396189</v>
      </c>
    </row>
    <row r="4" spans="1:17" x14ac:dyDescent="0.25">
      <c r="A4">
        <f ca="1">SQRT(('1D'!$G$2-'1D'!$G5)^2+('1D'!$H$2-'1D'!$H5)^2)</f>
        <v>80.919094289273616</v>
      </c>
      <c r="B4">
        <f ca="1">SQRT(('1D'!$G$3-'1D'!$G5)^2+('1D'!$H$3-'1D'!$H5)^2)</f>
        <v>171.78124488168908</v>
      </c>
      <c r="C4">
        <f ca="1">SQRT(('1D'!$G$4-'1D'!$G5)^2+('1D'!$H$4-'1D'!$H5)^2)</f>
        <v>22.311610605533748</v>
      </c>
      <c r="D4">
        <f ca="1">SQRT(('1D'!$G$5-'1D'!$G5)^2+('1D'!$H$5-'1D'!$H5)^2)</f>
        <v>0</v>
      </c>
      <c r="E4">
        <f ca="1">SQRT(('1D'!$G$6-'1D'!$G5)^2+('1D'!$H$6-'1D'!$H5)^2)</f>
        <v>160.68294752577057</v>
      </c>
      <c r="F4">
        <f ca="1">SQRT(('1D'!$G$7-'1D'!$G5)^2+('1D'!$H$7-'1D'!$H5)^2)</f>
        <v>98.864132032899875</v>
      </c>
      <c r="G4">
        <f ca="1">SQRT(('1D'!$G$8-'1D'!$G5)^2+('1D'!$H$8-'1D'!$H5)^2)</f>
        <v>152.07599319667023</v>
      </c>
      <c r="H4">
        <f ca="1">SQRT(('1D'!$G$9-'1D'!$G5)^2+('1D'!$H$9-'1D'!$H5)^2)</f>
        <v>126.1371810328214</v>
      </c>
      <c r="I4">
        <f ca="1">SQRT(('1D'!$G$10-'1D'!$G5)^2+('1D'!$H$10-'1D'!$H5)^2)</f>
        <v>148.9528942233122</v>
      </c>
      <c r="J4">
        <f ca="1">SQRT(('1D'!$G$11-'1D'!$G5)^2+('1D'!$H$11-'1D'!$H5)^2)</f>
        <v>122.74605028166343</v>
      </c>
      <c r="K4">
        <f ca="1">SQRT(('1D'!$G$12-'1D'!$G5)^2+('1D'!$H$12-'1D'!$H5)^2)</f>
        <v>77.595858308556913</v>
      </c>
      <c r="L4">
        <f ca="1">SQRT(('1D'!$G$13-'1D'!$G5)^2+('1D'!$H$13-'1D'!$H5)^2)</f>
        <v>119.84814126591479</v>
      </c>
      <c r="M4">
        <f ca="1">SQRT(('1D'!$G$14-'1D'!$G5)^2+('1D'!$H$14-'1D'!$H5)^2)</f>
        <v>185.88288929894424</v>
      </c>
      <c r="N4">
        <f ca="1">SQRT(('1D'!$G$15-'1D'!$G5)^2+('1D'!$H$15-'1D'!$H5)^2)</f>
        <v>161.32642252021537</v>
      </c>
      <c r="O4">
        <f ca="1">SQRT(('1D'!$G$16-'1D'!$G5)^2+('1D'!$H$16-'1D'!$H5)^2)</f>
        <v>156.81048725952482</v>
      </c>
      <c r="P4">
        <f ca="1">SQRT(('1D'!$G$17-'1D'!$G5)^2+('1D'!$H$17-'1D'!$H5)^2)</f>
        <v>138.72647156339207</v>
      </c>
      <c r="Q4">
        <f ca="1">SQRT(('1D'!$G$18-'1D'!$G5)^2+('1D'!$H$18-'1D'!$H5)^2)</f>
        <v>80.919094289273616</v>
      </c>
    </row>
    <row r="5" spans="1:17" x14ac:dyDescent="0.25">
      <c r="A5">
        <f ca="1">SQRT(('1D'!$G$2-'1D'!$G6)^2+('1D'!$H$2-'1D'!$H6)^2)</f>
        <v>84.16673953707452</v>
      </c>
      <c r="B5">
        <f ca="1">SQRT(('1D'!$G$3-'1D'!$G6)^2+('1D'!$H$3-'1D'!$H6)^2)</f>
        <v>66.344401093320286</v>
      </c>
      <c r="C5">
        <f ca="1">SQRT(('1D'!$G$4-'1D'!$G6)^2+('1D'!$H$4-'1D'!$H6)^2)</f>
        <v>153.36548107236479</v>
      </c>
      <c r="D5">
        <f ca="1">SQRT(('1D'!$G$5-'1D'!$G6)^2+('1D'!$H$5-'1D'!$H6)^2)</f>
        <v>160.68294752577057</v>
      </c>
      <c r="E5">
        <f ca="1">SQRT(('1D'!$G$6-'1D'!$G6)^2+('1D'!$H$6-'1D'!$H6)^2)</f>
        <v>0</v>
      </c>
      <c r="F5">
        <f ca="1">SQRT(('1D'!$G$7-'1D'!$G6)^2+('1D'!$H$7-'1D'!$H6)^2)</f>
        <v>84.974951656984558</v>
      </c>
      <c r="G5">
        <f ca="1">SQRT(('1D'!$G$8-'1D'!$G6)^2+('1D'!$H$8-'1D'!$H6)^2)</f>
        <v>112.33167087416022</v>
      </c>
      <c r="H5">
        <f ca="1">SQRT(('1D'!$G$9-'1D'!$G6)^2+('1D'!$H$9-'1D'!$H6)^2)</f>
        <v>92.593930668127115</v>
      </c>
      <c r="I5">
        <f ca="1">SQRT(('1D'!$G$10-'1D'!$G6)^2+('1D'!$H$10-'1D'!$H6)^2)</f>
        <v>24.087115368152684</v>
      </c>
      <c r="J5">
        <f ca="1">SQRT(('1D'!$G$11-'1D'!$G6)^2+('1D'!$H$11-'1D'!$H6)^2)</f>
        <v>45.969804545240059</v>
      </c>
      <c r="K5">
        <f ca="1">SQRT(('1D'!$G$12-'1D'!$G6)^2+('1D'!$H$12-'1D'!$H6)^2)</f>
        <v>87.006354001450688</v>
      </c>
      <c r="L5">
        <f ca="1">SQRT(('1D'!$G$13-'1D'!$G6)^2+('1D'!$H$13-'1D'!$H6)^2)</f>
        <v>67.61697986003675</v>
      </c>
      <c r="M5">
        <f ca="1">SQRT(('1D'!$G$14-'1D'!$G6)^2+('1D'!$H$14-'1D'!$H6)^2)</f>
        <v>66.144228803296514</v>
      </c>
      <c r="N5">
        <f ca="1">SQRT(('1D'!$G$15-'1D'!$G6)^2+('1D'!$H$15-'1D'!$H6)^2)</f>
        <v>3.1692924657747308</v>
      </c>
      <c r="O5">
        <f ca="1">SQRT(('1D'!$G$16-'1D'!$G6)^2+('1D'!$H$16-'1D'!$H6)^2)</f>
        <v>5.2092129727409784</v>
      </c>
      <c r="P5">
        <f ca="1">SQRT(('1D'!$G$17-'1D'!$G6)^2+('1D'!$H$17-'1D'!$H6)^2)</f>
        <v>45.572752699910133</v>
      </c>
      <c r="Q5">
        <f ca="1">SQRT(('1D'!$G$18-'1D'!$G6)^2+('1D'!$H$18-'1D'!$H6)^2)</f>
        <v>84.16673953707452</v>
      </c>
    </row>
    <row r="6" spans="1:17" x14ac:dyDescent="0.25">
      <c r="A6">
        <f ca="1">SQRT(('1D'!$G$2-'1D'!$G7)^2+('1D'!$H$2-'1D'!$H7)^2)</f>
        <v>27.307949651597333</v>
      </c>
      <c r="B6">
        <f ca="1">SQRT(('1D'!$G$3-'1D'!$G7)^2+('1D'!$H$3-'1D'!$H7)^2)</f>
        <v>73.493589162840422</v>
      </c>
      <c r="C6">
        <f ca="1">SQRT(('1D'!$G$4-'1D'!$G7)^2+('1D'!$H$4-'1D'!$H7)^2)</f>
        <v>83.111508479051864</v>
      </c>
      <c r="D6">
        <f ca="1">SQRT(('1D'!$G$5-'1D'!$G7)^2+('1D'!$H$5-'1D'!$H7)^2)</f>
        <v>98.864132032899875</v>
      </c>
      <c r="E6">
        <f ca="1">SQRT(('1D'!$G$6-'1D'!$G7)^2+('1D'!$H$6-'1D'!$H7)^2)</f>
        <v>84.974951656984558</v>
      </c>
      <c r="F6">
        <f ca="1">SQRT(('1D'!$G$7-'1D'!$G7)^2+('1D'!$H$7-'1D'!$H7)^2)</f>
        <v>0</v>
      </c>
      <c r="G6">
        <f ca="1">SQRT(('1D'!$G$8-'1D'!$G7)^2+('1D'!$H$8-'1D'!$H7)^2)</f>
        <v>148.30135006935615</v>
      </c>
      <c r="H6">
        <f ca="1">SQRT(('1D'!$G$9-'1D'!$G7)^2+('1D'!$H$9-'1D'!$H7)^2)</f>
        <v>118.00278467009265</v>
      </c>
      <c r="I6">
        <f ca="1">SQRT(('1D'!$G$10-'1D'!$G7)^2+('1D'!$H$10-'1D'!$H7)^2)</f>
        <v>64.069111451446119</v>
      </c>
      <c r="J6">
        <f ca="1">SQRT(('1D'!$G$11-'1D'!$G7)^2+('1D'!$H$11-'1D'!$H7)^2)</f>
        <v>39.074582282543886</v>
      </c>
      <c r="K6">
        <f ca="1">SQRT(('1D'!$G$12-'1D'!$G7)^2+('1D'!$H$12-'1D'!$H7)^2)</f>
        <v>29.567651257790697</v>
      </c>
      <c r="L6">
        <f ca="1">SQRT(('1D'!$G$13-'1D'!$G7)^2+('1D'!$H$13-'1D'!$H7)^2)</f>
        <v>22.553274126001838</v>
      </c>
      <c r="M6">
        <f ca="1">SQRT(('1D'!$G$14-'1D'!$G7)^2+('1D'!$H$14-'1D'!$H7)^2)</f>
        <v>88.31045300219597</v>
      </c>
      <c r="N6">
        <f ca="1">SQRT(('1D'!$G$15-'1D'!$G7)^2+('1D'!$H$15-'1D'!$H7)^2)</f>
        <v>83.922198475496202</v>
      </c>
      <c r="O6">
        <f ca="1">SQRT(('1D'!$G$16-'1D'!$G7)^2+('1D'!$H$16-'1D'!$H7)^2)</f>
        <v>83.594091121201842</v>
      </c>
      <c r="P6">
        <f ca="1">SQRT(('1D'!$G$17-'1D'!$G7)^2+('1D'!$H$17-'1D'!$H7)^2)</f>
        <v>46.127564021974223</v>
      </c>
      <c r="Q6">
        <f ca="1">SQRT(('1D'!$G$18-'1D'!$G7)^2+('1D'!$H$18-'1D'!$H7)^2)</f>
        <v>27.307949651597333</v>
      </c>
    </row>
    <row r="7" spans="1:17" x14ac:dyDescent="0.25">
      <c r="A7">
        <f ca="1">SQRT(('1D'!$G$2-'1D'!$G8)^2+('1D'!$H$2-'1D'!$H8)^2)</f>
        <v>125.46016863870862</v>
      </c>
      <c r="B7">
        <f ca="1">SQRT(('1D'!$G$3-'1D'!$G8)^2+('1D'!$H$3-'1D'!$H8)^2)</f>
        <v>174.06798231730747</v>
      </c>
      <c r="C7">
        <f ca="1">SQRT(('1D'!$G$4-'1D'!$G8)^2+('1D'!$H$4-'1D'!$H8)^2)</f>
        <v>160.74252324425694</v>
      </c>
      <c r="D7">
        <f ca="1">SQRT(('1D'!$G$5-'1D'!$G8)^2+('1D'!$H$5-'1D'!$H8)^2)</f>
        <v>152.07599319667023</v>
      </c>
      <c r="E7">
        <f ca="1">SQRT(('1D'!$G$6-'1D'!$G8)^2+('1D'!$H$6-'1D'!$H8)^2)</f>
        <v>112.33167087416022</v>
      </c>
      <c r="F7">
        <f ca="1">SQRT(('1D'!$G$7-'1D'!$G8)^2+('1D'!$H$7-'1D'!$H8)^2)</f>
        <v>148.30135006935615</v>
      </c>
      <c r="G7">
        <f ca="1">SQRT(('1D'!$G$8-'1D'!$G8)^2+('1D'!$H$8-'1D'!$H8)^2)</f>
        <v>0</v>
      </c>
      <c r="H7">
        <f ca="1">SQRT(('1D'!$G$9-'1D'!$G8)^2+('1D'!$H$9-'1D'!$H8)^2)</f>
        <v>30.785449212837499</v>
      </c>
      <c r="I7">
        <f ca="1">SQRT(('1D'!$G$10-'1D'!$G8)^2+('1D'!$H$10-'1D'!$H8)^2)</f>
        <v>126.73312208849845</v>
      </c>
      <c r="J7">
        <f ca="1">SQRT(('1D'!$G$11-'1D'!$G8)^2+('1D'!$H$11-'1D'!$H8)^2)</f>
        <v>124.55496449829866</v>
      </c>
      <c r="K7">
        <f ca="1">SQRT(('1D'!$G$12-'1D'!$G8)^2+('1D'!$H$12-'1D'!$H8)^2)</f>
        <v>125.30012978819228</v>
      </c>
      <c r="L7">
        <f ca="1">SQRT(('1D'!$G$13-'1D'!$G8)^2+('1D'!$H$13-'1D'!$H8)^2)</f>
        <v>147.40440933763182</v>
      </c>
      <c r="M7">
        <f ca="1">SQRT(('1D'!$G$14-'1D'!$G8)^2+('1D'!$H$14-'1D'!$H8)^2)</f>
        <v>177.36203980620454</v>
      </c>
      <c r="N7">
        <f ca="1">SQRT(('1D'!$G$15-'1D'!$G8)^2+('1D'!$H$15-'1D'!$H8)^2)</f>
        <v>115.41024147803621</v>
      </c>
      <c r="O7">
        <f ca="1">SQRT(('1D'!$G$16-'1D'!$G8)^2+('1D'!$H$16-'1D'!$H8)^2)</f>
        <v>107.5765049842078</v>
      </c>
      <c r="P7">
        <f ca="1">SQRT(('1D'!$G$17-'1D'!$G8)^2+('1D'!$H$17-'1D'!$H8)^2)</f>
        <v>140.04308228397878</v>
      </c>
      <c r="Q7">
        <f ca="1">SQRT(('1D'!$G$18-'1D'!$G8)^2+('1D'!$H$18-'1D'!$H8)^2)</f>
        <v>125.46016863870862</v>
      </c>
    </row>
    <row r="8" spans="1:17" x14ac:dyDescent="0.25">
      <c r="A8">
        <f ca="1">SQRT(('1D'!$G$2-'1D'!$G9)^2+('1D'!$H$2-'1D'!$H9)^2)</f>
        <v>94.723411103002888</v>
      </c>
      <c r="B8">
        <f ca="1">SQRT(('1D'!$G$3-'1D'!$G9)^2+('1D'!$H$3-'1D'!$H9)^2)</f>
        <v>149.47929078102752</v>
      </c>
      <c r="C8">
        <f ca="1">SQRT(('1D'!$G$4-'1D'!$G9)^2+('1D'!$H$4-'1D'!$H9)^2)</f>
        <v>132.64663800149623</v>
      </c>
      <c r="D8">
        <f ca="1">SQRT(('1D'!$G$5-'1D'!$G9)^2+('1D'!$H$5-'1D'!$H9)^2)</f>
        <v>126.1371810328214</v>
      </c>
      <c r="E8">
        <f ca="1">SQRT(('1D'!$G$6-'1D'!$G9)^2+('1D'!$H$6-'1D'!$H9)^2)</f>
        <v>92.593930668127115</v>
      </c>
      <c r="F8">
        <f ca="1">SQRT(('1D'!$G$7-'1D'!$G9)^2+('1D'!$H$7-'1D'!$H9)^2)</f>
        <v>118.00278467009265</v>
      </c>
      <c r="G8">
        <f ca="1">SQRT(('1D'!$G$8-'1D'!$G9)^2+('1D'!$H$8-'1D'!$H9)^2)</f>
        <v>30.785449212837499</v>
      </c>
      <c r="H8">
        <f ca="1">SQRT(('1D'!$G$9-'1D'!$G9)^2+('1D'!$H$9-'1D'!$H9)^2)</f>
        <v>0</v>
      </c>
      <c r="I8">
        <f ca="1">SQRT(('1D'!$G$10-'1D'!$G9)^2+('1D'!$H$10-'1D'!$H9)^2)</f>
        <v>102.85524702789004</v>
      </c>
      <c r="J8">
        <f ca="1">SQRT(('1D'!$G$11-'1D'!$G9)^2+('1D'!$H$11-'1D'!$H9)^2)</f>
        <v>96.753453797666438</v>
      </c>
      <c r="K8">
        <f ca="1">SQRT(('1D'!$G$12-'1D'!$G9)^2+('1D'!$H$12-'1D'!$H9)^2)</f>
        <v>94.524779737047069</v>
      </c>
      <c r="L8">
        <f ca="1">SQRT(('1D'!$G$13-'1D'!$G9)^2+('1D'!$H$13-'1D'!$H9)^2)</f>
        <v>118.47347382873917</v>
      </c>
      <c r="M8">
        <f ca="1">SQRT(('1D'!$G$14-'1D'!$G9)^2+('1D'!$H$14-'1D'!$H9)^2)</f>
        <v>154.611088566891</v>
      </c>
      <c r="N8">
        <f ca="1">SQRT(('1D'!$G$15-'1D'!$G9)^2+('1D'!$H$15-'1D'!$H9)^2)</f>
        <v>95.422877783630341</v>
      </c>
      <c r="O8">
        <f ca="1">SQRT(('1D'!$G$16-'1D'!$G9)^2+('1D'!$H$16-'1D'!$H9)^2)</f>
        <v>87.472739686225097</v>
      </c>
      <c r="P8">
        <f ca="1">SQRT(('1D'!$G$17-'1D'!$G9)^2+('1D'!$H$17-'1D'!$H9)^2)</f>
        <v>113.53989321554948</v>
      </c>
      <c r="Q8">
        <f ca="1">SQRT(('1D'!$G$18-'1D'!$G9)^2+('1D'!$H$18-'1D'!$H9)^2)</f>
        <v>94.723411103002888</v>
      </c>
    </row>
    <row r="9" spans="1:17" x14ac:dyDescent="0.25">
      <c r="A9">
        <f ca="1">SQRT(('1D'!$G$2-'1D'!$G10)^2+('1D'!$H$2-'1D'!$H10)^2)</f>
        <v>68.914325716006886</v>
      </c>
      <c r="B9">
        <f ca="1">SQRT(('1D'!$G$3-'1D'!$G10)^2+('1D'!$H$3-'1D'!$H10)^2)</f>
        <v>47.368169614589135</v>
      </c>
      <c r="C9">
        <f ca="1">SQRT(('1D'!$G$4-'1D'!$G10)^2+('1D'!$H$4-'1D'!$H10)^2)</f>
        <v>138.87618577463266</v>
      </c>
      <c r="D9">
        <f ca="1">SQRT(('1D'!$G$5-'1D'!$G10)^2+('1D'!$H$5-'1D'!$H10)^2)</f>
        <v>148.9528942233122</v>
      </c>
      <c r="E9">
        <f ca="1">SQRT(('1D'!$G$6-'1D'!$G10)^2+('1D'!$H$6-'1D'!$H10)^2)</f>
        <v>24.087115368152684</v>
      </c>
      <c r="F9">
        <f ca="1">SQRT(('1D'!$G$7-'1D'!$G10)^2+('1D'!$H$7-'1D'!$H10)^2)</f>
        <v>64.069111451446119</v>
      </c>
      <c r="G9">
        <f ca="1">SQRT(('1D'!$G$8-'1D'!$G10)^2+('1D'!$H$8-'1D'!$H10)^2)</f>
        <v>126.73312208849845</v>
      </c>
      <c r="H9">
        <f ca="1">SQRT(('1D'!$G$9-'1D'!$G10)^2+('1D'!$H$9-'1D'!$H10)^2)</f>
        <v>102.85524702789004</v>
      </c>
      <c r="I9">
        <f ca="1">SQRT(('1D'!$G$10-'1D'!$G10)^2+('1D'!$H$10-'1D'!$H10)^2)</f>
        <v>0</v>
      </c>
      <c r="J9">
        <f ca="1">SQRT(('1D'!$G$11-'1D'!$G10)^2+('1D'!$H$11-'1D'!$H10)^2)</f>
        <v>27.03239520999616</v>
      </c>
      <c r="K9">
        <f ca="1">SQRT(('1D'!$G$12-'1D'!$G10)^2+('1D'!$H$12-'1D'!$H10)^2)</f>
        <v>72.093716665218551</v>
      </c>
      <c r="L9">
        <f ca="1">SQRT(('1D'!$G$13-'1D'!$G10)^2+('1D'!$H$13-'1D'!$H10)^2)</f>
        <v>44.715073073297752</v>
      </c>
      <c r="M9">
        <f ca="1">SQRT(('1D'!$G$14-'1D'!$G10)^2+('1D'!$H$14-'1D'!$H10)^2)</f>
        <v>51.905708245742154</v>
      </c>
      <c r="N9">
        <f ca="1">SQRT(('1D'!$G$15-'1D'!$G10)^2+('1D'!$H$15-'1D'!$H10)^2)</f>
        <v>21.923623896611517</v>
      </c>
      <c r="O9">
        <f ca="1">SQRT(('1D'!$G$16-'1D'!$G10)^2+('1D'!$H$16-'1D'!$H10)^2)</f>
        <v>25.375730528990363</v>
      </c>
      <c r="P9">
        <f ca="1">SQRT(('1D'!$G$17-'1D'!$G10)^2+('1D'!$H$17-'1D'!$H10)^2)</f>
        <v>21.567050050649186</v>
      </c>
      <c r="Q9">
        <f ca="1">SQRT(('1D'!$G$18-'1D'!$G10)^2+('1D'!$H$18-'1D'!$H10)^2)</f>
        <v>68.914325716006886</v>
      </c>
    </row>
    <row r="10" spans="1:17" x14ac:dyDescent="0.25">
      <c r="A10">
        <f ca="1">SQRT(('1D'!$G$2-'1D'!$G11)^2+('1D'!$H$2-'1D'!$H11)^2)</f>
        <v>42.13494233665763</v>
      </c>
      <c r="B10">
        <f ca="1">SQRT(('1D'!$G$3-'1D'!$G11)^2+('1D'!$H$3-'1D'!$H11)^2)</f>
        <v>57.802922847552956</v>
      </c>
      <c r="C10">
        <f ca="1">SQRT(('1D'!$G$4-'1D'!$G11)^2+('1D'!$H$4-'1D'!$H11)^2)</f>
        <v>111.9675571029989</v>
      </c>
      <c r="D10">
        <f ca="1">SQRT(('1D'!$G$5-'1D'!$G11)^2+('1D'!$H$5-'1D'!$H11)^2)</f>
        <v>122.74605028166343</v>
      </c>
      <c r="E10">
        <f ca="1">SQRT(('1D'!$G$6-'1D'!$G11)^2+('1D'!$H$6-'1D'!$H11)^2)</f>
        <v>45.969804545240059</v>
      </c>
      <c r="F10">
        <f ca="1">SQRT(('1D'!$G$7-'1D'!$G11)^2+('1D'!$H$7-'1D'!$H11)^2)</f>
        <v>39.074582282543886</v>
      </c>
      <c r="G10">
        <f ca="1">SQRT(('1D'!$G$8-'1D'!$G11)^2+('1D'!$H$8-'1D'!$H11)^2)</f>
        <v>124.55496449829866</v>
      </c>
      <c r="H10">
        <f ca="1">SQRT(('1D'!$G$9-'1D'!$G11)^2+('1D'!$H$9-'1D'!$H11)^2)</f>
        <v>96.753453797666438</v>
      </c>
      <c r="I10">
        <f ca="1">SQRT(('1D'!$G$10-'1D'!$G11)^2+('1D'!$H$10-'1D'!$H11)^2)</f>
        <v>27.03239520999616</v>
      </c>
      <c r="J10">
        <f ca="1">SQRT(('1D'!$G$11-'1D'!$G11)^2+('1D'!$H$11-'1D'!$H11)^2)</f>
        <v>0</v>
      </c>
      <c r="K10">
        <f ca="1">SQRT(('1D'!$G$12-'1D'!$G11)^2+('1D'!$H$12-'1D'!$H11)^2)</f>
        <v>45.37883178787024</v>
      </c>
      <c r="L10">
        <f ca="1">SQRT(('1D'!$G$13-'1D'!$G11)^2+('1D'!$H$13-'1D'!$H11)^2)</f>
        <v>25.075863867244706</v>
      </c>
      <c r="M10">
        <f ca="1">SQRT(('1D'!$G$14-'1D'!$G11)^2+('1D'!$H$14-'1D'!$H11)^2)</f>
        <v>68.181887352419949</v>
      </c>
      <c r="N10">
        <f ca="1">SQRT(('1D'!$G$15-'1D'!$G11)^2+('1D'!$H$15-'1D'!$H11)^2)</f>
        <v>45.076444215481864</v>
      </c>
      <c r="O10">
        <f ca="1">SQRT(('1D'!$G$16-'1D'!$G11)^2+('1D'!$H$16-'1D'!$H11)^2)</f>
        <v>44.528631161732775</v>
      </c>
      <c r="P10">
        <f ca="1">SQRT(('1D'!$G$17-'1D'!$G11)^2+('1D'!$H$17-'1D'!$H11)^2)</f>
        <v>19.314584439834629</v>
      </c>
      <c r="Q10">
        <f ca="1">SQRT(('1D'!$G$18-'1D'!$G11)^2+('1D'!$H$18-'1D'!$H11)^2)</f>
        <v>42.13494233665763</v>
      </c>
    </row>
    <row r="11" spans="1:17" x14ac:dyDescent="0.25">
      <c r="A11">
        <f ca="1">SQRT(('1D'!$G$2-'1D'!$G12)^2+('1D'!$H$2-'1D'!$H12)^2)</f>
        <v>3.3415450705321454</v>
      </c>
      <c r="B11">
        <f ca="1">SQRT(('1D'!$G$3-'1D'!$G12)^2+('1D'!$H$3-'1D'!$H12)^2)</f>
        <v>96.077910639158844</v>
      </c>
      <c r="C11">
        <f ca="1">SQRT(('1D'!$G$4-'1D'!$G12)^2+('1D'!$H$4-'1D'!$H12)^2)</f>
        <v>66.877050402213811</v>
      </c>
      <c r="D11">
        <f ca="1">SQRT(('1D'!$G$5-'1D'!$G12)^2+('1D'!$H$5-'1D'!$H12)^2)</f>
        <v>77.595858308556913</v>
      </c>
      <c r="E11">
        <f ca="1">SQRT(('1D'!$G$6-'1D'!$G12)^2+('1D'!$H$6-'1D'!$H12)^2)</f>
        <v>87.006354001450688</v>
      </c>
      <c r="F11">
        <f ca="1">SQRT(('1D'!$G$7-'1D'!$G12)^2+('1D'!$H$7-'1D'!$H12)^2)</f>
        <v>29.567651257790697</v>
      </c>
      <c r="G11">
        <f ca="1">SQRT(('1D'!$G$8-'1D'!$G12)^2+('1D'!$H$8-'1D'!$H12)^2)</f>
        <v>125.30012978819228</v>
      </c>
      <c r="H11">
        <f ca="1">SQRT(('1D'!$G$9-'1D'!$G12)^2+('1D'!$H$9-'1D'!$H12)^2)</f>
        <v>94.524779737047069</v>
      </c>
      <c r="I11">
        <f ca="1">SQRT(('1D'!$G$10-'1D'!$G12)^2+('1D'!$H$10-'1D'!$H12)^2)</f>
        <v>72.093716665218551</v>
      </c>
      <c r="J11">
        <f ca="1">SQRT(('1D'!$G$11-'1D'!$G12)^2+('1D'!$H$11-'1D'!$H12)^2)</f>
        <v>45.37883178787024</v>
      </c>
      <c r="K11">
        <f ca="1">SQRT(('1D'!$G$12-'1D'!$G12)^2+('1D'!$H$12-'1D'!$H12)^2)</f>
        <v>0</v>
      </c>
      <c r="L11">
        <f ca="1">SQRT(('1D'!$G$13-'1D'!$G12)^2+('1D'!$H$13-'1D'!$H12)^2)</f>
        <v>44.946255927037839</v>
      </c>
      <c r="M11">
        <f ca="1">SQRT(('1D'!$G$14-'1D'!$G12)^2+('1D'!$H$14-'1D'!$H12)^2)</f>
        <v>109.3047498911224</v>
      </c>
      <c r="N11">
        <f ca="1">SQRT(('1D'!$G$15-'1D'!$G12)^2+('1D'!$H$15-'1D'!$H12)^2)</f>
        <v>87.027665766569612</v>
      </c>
      <c r="O11">
        <f ca="1">SQRT(('1D'!$G$16-'1D'!$G12)^2+('1D'!$H$16-'1D'!$H12)^2)</f>
        <v>83.987608069235947</v>
      </c>
      <c r="P11">
        <f ca="1">SQRT(('1D'!$G$17-'1D'!$G12)^2+('1D'!$H$17-'1D'!$H12)^2)</f>
        <v>61.248006267581374</v>
      </c>
      <c r="Q11">
        <f ca="1">SQRT(('1D'!$G$18-'1D'!$G12)^2+('1D'!$H$18-'1D'!$H12)^2)</f>
        <v>3.3415450705321454</v>
      </c>
    </row>
    <row r="12" spans="1:17" x14ac:dyDescent="0.25">
      <c r="A12">
        <f ca="1">SQRT(('1D'!$G$2-'1D'!$G13)^2+('1D'!$H$2-'1D'!$H13)^2)</f>
        <v>41.798100739478343</v>
      </c>
      <c r="B12">
        <f ca="1">SQRT(('1D'!$G$3-'1D'!$G13)^2+('1D'!$H$3-'1D'!$H13)^2)</f>
        <v>51.938973597939707</v>
      </c>
      <c r="C12">
        <f ca="1">SQRT(('1D'!$G$4-'1D'!$G13)^2+('1D'!$H$4-'1D'!$H13)^2)</f>
        <v>105.15294186543456</v>
      </c>
      <c r="D12">
        <f ca="1">SQRT(('1D'!$G$5-'1D'!$G13)^2+('1D'!$H$5-'1D'!$H13)^2)</f>
        <v>119.84814126591479</v>
      </c>
      <c r="E12">
        <f ca="1">SQRT(('1D'!$G$6-'1D'!$G13)^2+('1D'!$H$6-'1D'!$H13)^2)</f>
        <v>67.61697986003675</v>
      </c>
      <c r="F12">
        <f ca="1">SQRT(('1D'!$G$7-'1D'!$G13)^2+('1D'!$H$7-'1D'!$H13)^2)</f>
        <v>22.553274126001838</v>
      </c>
      <c r="G12">
        <f ca="1">SQRT(('1D'!$G$8-'1D'!$G13)^2+('1D'!$H$8-'1D'!$H13)^2)</f>
        <v>147.40440933763182</v>
      </c>
      <c r="H12">
        <f ca="1">SQRT(('1D'!$G$9-'1D'!$G13)^2+('1D'!$H$9-'1D'!$H13)^2)</f>
        <v>118.47347382873917</v>
      </c>
      <c r="I12">
        <f ca="1">SQRT(('1D'!$G$10-'1D'!$G13)^2+('1D'!$H$10-'1D'!$H13)^2)</f>
        <v>44.715073073297752</v>
      </c>
      <c r="J12">
        <f ca="1">SQRT(('1D'!$G$11-'1D'!$G13)^2+('1D'!$H$11-'1D'!$H13)^2)</f>
        <v>25.075863867244706</v>
      </c>
      <c r="K12">
        <f ca="1">SQRT(('1D'!$G$12-'1D'!$G13)^2+('1D'!$H$12-'1D'!$H13)^2)</f>
        <v>44.946255927037839</v>
      </c>
      <c r="L12">
        <f ca="1">SQRT(('1D'!$G$13-'1D'!$G13)^2+('1D'!$H$13-'1D'!$H13)^2)</f>
        <v>0</v>
      </c>
      <c r="M12">
        <f ca="1">SQRT(('1D'!$G$14-'1D'!$G13)^2+('1D'!$H$14-'1D'!$H13)^2)</f>
        <v>66.242396284115358</v>
      </c>
      <c r="N12">
        <f ca="1">SQRT(('1D'!$G$15-'1D'!$G13)^2+('1D'!$H$15-'1D'!$H13)^2)</f>
        <v>66.025424857890712</v>
      </c>
      <c r="O12">
        <f ca="1">SQRT(('1D'!$G$16-'1D'!$G13)^2+('1D'!$H$16-'1D'!$H13)^2)</f>
        <v>67.256661817035464</v>
      </c>
      <c r="P12">
        <f ca="1">SQRT(('1D'!$G$17-'1D'!$G13)^2+('1D'!$H$17-'1D'!$H13)^2)</f>
        <v>24.614000838708225</v>
      </c>
      <c r="Q12">
        <f ca="1">SQRT(('1D'!$G$18-'1D'!$G13)^2+('1D'!$H$18-'1D'!$H13)^2)</f>
        <v>41.798100739478343</v>
      </c>
    </row>
    <row r="13" spans="1:17" x14ac:dyDescent="0.25">
      <c r="A13">
        <f ca="1">SQRT(('1D'!$G$2-'1D'!$G14)^2+('1D'!$H$2-'1D'!$H14)^2)</f>
        <v>105.98216334823309</v>
      </c>
      <c r="B13">
        <f ca="1">SQRT(('1D'!$G$3-'1D'!$G14)^2+('1D'!$H$3-'1D'!$H14)^2)</f>
        <v>15.854722450079691</v>
      </c>
      <c r="C13">
        <f ca="1">SQRT(('1D'!$G$4-'1D'!$G14)^2+('1D'!$H$4-'1D'!$H14)^2)</f>
        <v>171.34245833481577</v>
      </c>
      <c r="D13">
        <f ca="1">SQRT(('1D'!$G$5-'1D'!$G14)^2+('1D'!$H$5-'1D'!$H14)^2)</f>
        <v>185.88288929894424</v>
      </c>
      <c r="E13">
        <f ca="1">SQRT(('1D'!$G$6-'1D'!$G14)^2+('1D'!$H$6-'1D'!$H14)^2)</f>
        <v>66.144228803296514</v>
      </c>
      <c r="F13">
        <f ca="1">SQRT(('1D'!$G$7-'1D'!$G14)^2+('1D'!$H$7-'1D'!$H14)^2)</f>
        <v>88.31045300219597</v>
      </c>
      <c r="G13">
        <f ca="1">SQRT(('1D'!$G$8-'1D'!$G14)^2+('1D'!$H$8-'1D'!$H14)^2)</f>
        <v>177.36203980620454</v>
      </c>
      <c r="H13">
        <f ca="1">SQRT(('1D'!$G$9-'1D'!$G14)^2+('1D'!$H$9-'1D'!$H14)^2)</f>
        <v>154.611088566891</v>
      </c>
      <c r="I13">
        <f ca="1">SQRT(('1D'!$G$10-'1D'!$G14)^2+('1D'!$H$10-'1D'!$H14)^2)</f>
        <v>51.905708245742154</v>
      </c>
      <c r="J13">
        <f ca="1">SQRT(('1D'!$G$11-'1D'!$G14)^2+('1D'!$H$11-'1D'!$H14)^2)</f>
        <v>68.181887352419949</v>
      </c>
      <c r="K13">
        <f ca="1">SQRT(('1D'!$G$12-'1D'!$G14)^2+('1D'!$H$12-'1D'!$H14)^2)</f>
        <v>109.3047498911224</v>
      </c>
      <c r="L13">
        <f ca="1">SQRT(('1D'!$G$13-'1D'!$G14)^2+('1D'!$H$13-'1D'!$H14)^2)</f>
        <v>66.242396284115358</v>
      </c>
      <c r="M13">
        <f ca="1">SQRT(('1D'!$G$14-'1D'!$G14)^2+('1D'!$H$14-'1D'!$H14)^2)</f>
        <v>0</v>
      </c>
      <c r="N13">
        <f ca="1">SQRT(('1D'!$G$15-'1D'!$G14)^2+('1D'!$H$15-'1D'!$H14)^2)</f>
        <v>62.975163913947846</v>
      </c>
      <c r="O13">
        <f ca="1">SQRT(('1D'!$G$16-'1D'!$G14)^2+('1D'!$H$16-'1D'!$H14)^2)</f>
        <v>70.383895887165195</v>
      </c>
      <c r="P13">
        <f ca="1">SQRT(('1D'!$G$17-'1D'!$G14)^2+('1D'!$H$17-'1D'!$H14)^2)</f>
        <v>49.201807294243515</v>
      </c>
      <c r="Q13">
        <f ca="1">SQRT(('1D'!$G$18-'1D'!$G14)^2+('1D'!$H$18-'1D'!$H14)^2)</f>
        <v>105.98216334823309</v>
      </c>
    </row>
    <row r="14" spans="1:17" x14ac:dyDescent="0.25">
      <c r="A14">
        <f ca="1">SQRT(('1D'!$G$2-'1D'!$G15)^2+('1D'!$H$2-'1D'!$H15)^2)</f>
        <v>84.124772446008535</v>
      </c>
      <c r="B14">
        <f ca="1">SQRT(('1D'!$G$3-'1D'!$G15)^2+('1D'!$H$3-'1D'!$H15)^2)</f>
        <v>63.261334840673285</v>
      </c>
      <c r="C14">
        <f ca="1">SQRT(('1D'!$G$4-'1D'!$G15)^2+('1D'!$H$4-'1D'!$H15)^2)</f>
        <v>153.58949974370978</v>
      </c>
      <c r="D14">
        <f ca="1">SQRT(('1D'!$G$5-'1D'!$G15)^2+('1D'!$H$5-'1D'!$H15)^2)</f>
        <v>161.32642252021537</v>
      </c>
      <c r="E14">
        <f ca="1">SQRT(('1D'!$G$6-'1D'!$G15)^2+('1D'!$H$6-'1D'!$H15)^2)</f>
        <v>3.1692924657747308</v>
      </c>
      <c r="F14">
        <f ca="1">SQRT(('1D'!$G$7-'1D'!$G15)^2+('1D'!$H$7-'1D'!$H15)^2)</f>
        <v>83.922198475496202</v>
      </c>
      <c r="G14">
        <f ca="1">SQRT(('1D'!$G$8-'1D'!$G15)^2+('1D'!$H$8-'1D'!$H15)^2)</f>
        <v>115.41024147803621</v>
      </c>
      <c r="H14">
        <f ca="1">SQRT(('1D'!$G$9-'1D'!$G15)^2+('1D'!$H$9-'1D'!$H15)^2)</f>
        <v>95.422877783630341</v>
      </c>
      <c r="I14">
        <f ca="1">SQRT(('1D'!$G$10-'1D'!$G15)^2+('1D'!$H$10-'1D'!$H15)^2)</f>
        <v>21.923623896611517</v>
      </c>
      <c r="J14">
        <f ca="1">SQRT(('1D'!$G$11-'1D'!$G15)^2+('1D'!$H$11-'1D'!$H15)^2)</f>
        <v>45.076444215481864</v>
      </c>
      <c r="K14">
        <f ca="1">SQRT(('1D'!$G$12-'1D'!$G15)^2+('1D'!$H$12-'1D'!$H15)^2)</f>
        <v>87.027665766569612</v>
      </c>
      <c r="L14">
        <f ca="1">SQRT(('1D'!$G$13-'1D'!$G15)^2+('1D'!$H$13-'1D'!$H15)^2)</f>
        <v>66.025424857890712</v>
      </c>
      <c r="M14">
        <f ca="1">SQRT(('1D'!$G$14-'1D'!$G15)^2+('1D'!$H$14-'1D'!$H15)^2)</f>
        <v>62.975163913947846</v>
      </c>
      <c r="N14">
        <f ca="1">SQRT(('1D'!$G$15-'1D'!$G15)^2+('1D'!$H$15-'1D'!$H15)^2)</f>
        <v>0</v>
      </c>
      <c r="O14">
        <f ca="1">SQRT(('1D'!$G$16-'1D'!$G15)^2+('1D'!$H$16-'1D'!$H15)^2)</f>
        <v>7.9612617199270037</v>
      </c>
      <c r="P14">
        <f ca="1">SQRT(('1D'!$G$17-'1D'!$G15)^2+('1D'!$H$17-'1D'!$H15)^2)</f>
        <v>43.488749473560809</v>
      </c>
      <c r="Q14">
        <f ca="1">SQRT(('1D'!$G$18-'1D'!$G15)^2+('1D'!$H$18-'1D'!$H15)^2)</f>
        <v>84.124772446008535</v>
      </c>
    </row>
    <row r="15" spans="1:17" x14ac:dyDescent="0.25">
      <c r="A15">
        <f ca="1">SQRT(('1D'!$G$2-'1D'!$G16)^2+('1D'!$H$2-'1D'!$H16)^2)</f>
        <v>81.241265400651073</v>
      </c>
      <c r="B15">
        <f ca="1">SQRT(('1D'!$G$3-'1D'!$G16)^2+('1D'!$H$3-'1D'!$H16)^2)</f>
        <v>69.769814049342173</v>
      </c>
      <c r="C15">
        <f ca="1">SQRT(('1D'!$G$4-'1D'!$G16)^2+('1D'!$H$4-'1D'!$H16)^2)</f>
        <v>150.00318158487261</v>
      </c>
      <c r="D15">
        <f ca="1">SQRT(('1D'!$G$5-'1D'!$G16)^2+('1D'!$H$5-'1D'!$H16)^2)</f>
        <v>156.81048725952482</v>
      </c>
      <c r="E15">
        <f ca="1">SQRT(('1D'!$G$6-'1D'!$G16)^2+('1D'!$H$6-'1D'!$H16)^2)</f>
        <v>5.2092129727409784</v>
      </c>
      <c r="F15">
        <f ca="1">SQRT(('1D'!$G$7-'1D'!$G16)^2+('1D'!$H$7-'1D'!$H16)^2)</f>
        <v>83.594091121201842</v>
      </c>
      <c r="G15">
        <f ca="1">SQRT(('1D'!$G$8-'1D'!$G16)^2+('1D'!$H$8-'1D'!$H16)^2)</f>
        <v>107.5765049842078</v>
      </c>
      <c r="H15">
        <f ca="1">SQRT(('1D'!$G$9-'1D'!$G16)^2+('1D'!$H$9-'1D'!$H16)^2)</f>
        <v>87.472739686225097</v>
      </c>
      <c r="I15">
        <f ca="1">SQRT(('1D'!$G$10-'1D'!$G16)^2+('1D'!$H$10-'1D'!$H16)^2)</f>
        <v>25.375730528990363</v>
      </c>
      <c r="J15">
        <f ca="1">SQRT(('1D'!$G$11-'1D'!$G16)^2+('1D'!$H$11-'1D'!$H16)^2)</f>
        <v>44.528631161732775</v>
      </c>
      <c r="K15">
        <f ca="1">SQRT(('1D'!$G$12-'1D'!$G16)^2+('1D'!$H$12-'1D'!$H16)^2)</f>
        <v>83.987608069235947</v>
      </c>
      <c r="L15">
        <f ca="1">SQRT(('1D'!$G$13-'1D'!$G16)^2+('1D'!$H$13-'1D'!$H16)^2)</f>
        <v>67.256661817035464</v>
      </c>
      <c r="M15">
        <f ca="1">SQRT(('1D'!$G$14-'1D'!$G16)^2+('1D'!$H$14-'1D'!$H16)^2)</f>
        <v>70.383895887165195</v>
      </c>
      <c r="N15">
        <f ca="1">SQRT(('1D'!$G$15-'1D'!$G16)^2+('1D'!$H$15-'1D'!$H16)^2)</f>
        <v>7.9612617199270037</v>
      </c>
      <c r="O15">
        <f ca="1">SQRT(('1D'!$G$16-'1D'!$G16)^2+('1D'!$H$16-'1D'!$H16)^2)</f>
        <v>0</v>
      </c>
      <c r="P15">
        <f ca="1">SQRT(('1D'!$G$17-'1D'!$G16)^2+('1D'!$H$17-'1D'!$H16)^2)</f>
        <v>46.331647270142341</v>
      </c>
      <c r="Q15">
        <f ca="1">SQRT(('1D'!$G$18-'1D'!$G16)^2+('1D'!$H$18-'1D'!$H16)^2)</f>
        <v>81.241265400651073</v>
      </c>
    </row>
    <row r="16" spans="1:17" x14ac:dyDescent="0.25">
      <c r="A16">
        <f ca="1">SQRT(('1D'!$G$2-'1D'!$G17)^2+('1D'!$H$2-'1D'!$H17)^2)</f>
        <v>57.907490251827809</v>
      </c>
      <c r="B16">
        <f ca="1">SQRT(('1D'!$G$3-'1D'!$G17)^2+('1D'!$H$3-'1D'!$H17)^2)</f>
        <v>38.504332385445224</v>
      </c>
      <c r="C16">
        <f ca="1">SQRT(('1D'!$G$4-'1D'!$G17)^2+('1D'!$H$4-'1D'!$H17)^2)</f>
        <v>126.11241875978479</v>
      </c>
      <c r="D16">
        <f ca="1">SQRT(('1D'!$G$5-'1D'!$G17)^2+('1D'!$H$5-'1D'!$H17)^2)</f>
        <v>138.72647156339207</v>
      </c>
      <c r="E16">
        <f ca="1">SQRT(('1D'!$G$6-'1D'!$G17)^2+('1D'!$H$6-'1D'!$H17)^2)</f>
        <v>45.572752699910133</v>
      </c>
      <c r="F16">
        <f ca="1">SQRT(('1D'!$G$7-'1D'!$G17)^2+('1D'!$H$7-'1D'!$H17)^2)</f>
        <v>46.127564021974223</v>
      </c>
      <c r="G16">
        <f ca="1">SQRT(('1D'!$G$8-'1D'!$G17)^2+('1D'!$H$8-'1D'!$H17)^2)</f>
        <v>140.04308228397878</v>
      </c>
      <c r="H16">
        <f ca="1">SQRT(('1D'!$G$9-'1D'!$G17)^2+('1D'!$H$9-'1D'!$H17)^2)</f>
        <v>113.53989321554948</v>
      </c>
      <c r="I16">
        <f ca="1">SQRT(('1D'!$G$10-'1D'!$G17)^2+('1D'!$H$10-'1D'!$H17)^2)</f>
        <v>21.567050050649186</v>
      </c>
      <c r="J16">
        <f ca="1">SQRT(('1D'!$G$11-'1D'!$G17)^2+('1D'!$H$11-'1D'!$H17)^2)</f>
        <v>19.314584439834629</v>
      </c>
      <c r="K16">
        <f ca="1">SQRT(('1D'!$G$12-'1D'!$G17)^2+('1D'!$H$12-'1D'!$H17)^2)</f>
        <v>61.248006267581374</v>
      </c>
      <c r="L16">
        <f ca="1">SQRT(('1D'!$G$13-'1D'!$G17)^2+('1D'!$H$13-'1D'!$H17)^2)</f>
        <v>24.614000838708225</v>
      </c>
      <c r="M16">
        <f ca="1">SQRT(('1D'!$G$14-'1D'!$G17)^2+('1D'!$H$14-'1D'!$H17)^2)</f>
        <v>49.201807294243515</v>
      </c>
      <c r="N16">
        <f ca="1">SQRT(('1D'!$G$15-'1D'!$G17)^2+('1D'!$H$15-'1D'!$H17)^2)</f>
        <v>43.488749473560809</v>
      </c>
      <c r="O16">
        <f ca="1">SQRT(('1D'!$G$16-'1D'!$G17)^2+('1D'!$H$16-'1D'!$H17)^2)</f>
        <v>46.331647270142341</v>
      </c>
      <c r="P16">
        <f ca="1">SQRT(('1D'!$G$17-'1D'!$G17)^2+('1D'!$H$17-'1D'!$H17)^2)</f>
        <v>0</v>
      </c>
      <c r="Q16">
        <f ca="1">SQRT(('1D'!$G$18-'1D'!$G17)^2+('1D'!$H$18-'1D'!$H17)^2)</f>
        <v>57.907490251827809</v>
      </c>
    </row>
    <row r="17" spans="1:17" x14ac:dyDescent="0.25">
      <c r="A17">
        <f>SQRT(('1D'!$G$2-'1D'!$G18)^2+('1D'!$H$2-'1D'!$H18)^2)</f>
        <v>0</v>
      </c>
      <c r="B17">
        <f ca="1">SQRT(('1D'!$G$3-'1D'!$G18)^2+('1D'!$H$3-'1D'!$H18)^2)</f>
        <v>92.798819726434957</v>
      </c>
      <c r="C17">
        <f ca="1">SQRT(('1D'!$G$4-'1D'!$G18)^2+('1D'!$H$4-'1D'!$H18)^2)</f>
        <v>69.991863413396189</v>
      </c>
      <c r="D17">
        <f ca="1">SQRT(('1D'!$G$5-'1D'!$G18)^2+('1D'!$H$5-'1D'!$H18)^2)</f>
        <v>80.919094289273616</v>
      </c>
      <c r="E17">
        <f ca="1">SQRT(('1D'!$G$6-'1D'!$G18)^2+('1D'!$H$6-'1D'!$H18)^2)</f>
        <v>84.16673953707452</v>
      </c>
      <c r="F17">
        <f ca="1">SQRT(('1D'!$G$7-'1D'!$G18)^2+('1D'!$H$7-'1D'!$H18)^2)</f>
        <v>27.307949651597333</v>
      </c>
      <c r="G17">
        <f ca="1">SQRT(('1D'!$G$8-'1D'!$G18)^2+('1D'!$H$8-'1D'!$H18)^2)</f>
        <v>125.46016863870862</v>
      </c>
      <c r="H17">
        <f ca="1">SQRT(('1D'!$G$9-'1D'!$G18)^2+('1D'!$H$9-'1D'!$H18)^2)</f>
        <v>94.723411103002888</v>
      </c>
      <c r="I17">
        <f ca="1">SQRT(('1D'!$G$10-'1D'!$G18)^2+('1D'!$H$10-'1D'!$H18)^2)</f>
        <v>68.914325716006886</v>
      </c>
      <c r="J17">
        <f ca="1">SQRT(('1D'!$G$11-'1D'!$G18)^2+('1D'!$H$11-'1D'!$H18)^2)</f>
        <v>42.13494233665763</v>
      </c>
      <c r="K17">
        <f ca="1">SQRT(('1D'!$G$12-'1D'!$G18)^2+('1D'!$H$12-'1D'!$H18)^2)</f>
        <v>3.3415450705321454</v>
      </c>
      <c r="L17">
        <f ca="1">SQRT(('1D'!$G$13-'1D'!$G18)^2+('1D'!$H$13-'1D'!$H18)^2)</f>
        <v>41.798100739478343</v>
      </c>
      <c r="M17">
        <f ca="1">SQRT(('1D'!$G$14-'1D'!$G18)^2+('1D'!$H$14-'1D'!$H18)^2)</f>
        <v>105.98216334823309</v>
      </c>
      <c r="N17">
        <f ca="1">SQRT(('1D'!$G$15-'1D'!$G18)^2+('1D'!$H$15-'1D'!$H18)^2)</f>
        <v>84.124772446008535</v>
      </c>
      <c r="O17">
        <f ca="1">SQRT(('1D'!$G$16-'1D'!$G18)^2+('1D'!$H$16-'1D'!$H18)^2)</f>
        <v>81.241265400651073</v>
      </c>
      <c r="P17">
        <f ca="1">SQRT(('1D'!$G$17-'1D'!$G18)^2+('1D'!$H$17-'1D'!$H18)^2)</f>
        <v>57.907490251827809</v>
      </c>
      <c r="Q17">
        <f>SQRT(('1D'!$G$18-'1D'!$G18)^2+('1D'!$H$18-'1D'!$H18)^2)</f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4BEBBF-4AE8-4DBF-8989-E422D1FFFDD1}">
  <sheetPr>
    <tabColor theme="8"/>
  </sheetPr>
  <dimension ref="A1:Q17"/>
  <sheetViews>
    <sheetView tabSelected="1" workbookViewId="0">
      <selection activeCell="Q13" sqref="Q13"/>
    </sheetView>
  </sheetViews>
  <sheetFormatPr defaultRowHeight="15" x14ac:dyDescent="0.25"/>
  <sheetData>
    <row r="1" spans="1:17" x14ac:dyDescent="0.25">
      <c r="A1">
        <f>Distances!A1/80</f>
        <v>0</v>
      </c>
      <c r="B1">
        <f ca="1">Distances!B1/80</f>
        <v>1.159985246580437</v>
      </c>
      <c r="C1">
        <f ca="1">Distances!C1/80</f>
        <v>0.87489829266745234</v>
      </c>
      <c r="D1">
        <f ca="1">Distances!D1/80</f>
        <v>1.0114886786159203</v>
      </c>
      <c r="E1">
        <f ca="1">Distances!E1/80</f>
        <v>1.0520842442134315</v>
      </c>
      <c r="F1">
        <f ca="1">Distances!F1/80</f>
        <v>0.34134937064496668</v>
      </c>
      <c r="G1">
        <f ca="1">Distances!G1/80</f>
        <v>1.5682521079838578</v>
      </c>
      <c r="H1">
        <f ca="1">Distances!H1/80</f>
        <v>1.184042638787536</v>
      </c>
      <c r="I1">
        <f ca="1">Distances!I1/80</f>
        <v>0.86142907145008607</v>
      </c>
      <c r="J1">
        <f ca="1">Distances!J1/80</f>
        <v>0.52668677920822038</v>
      </c>
      <c r="K1">
        <f ca="1">Distances!K1/80</f>
        <v>4.1769313381651817E-2</v>
      </c>
      <c r="L1">
        <f ca="1">Distances!L1/80</f>
        <v>0.52247625924347929</v>
      </c>
      <c r="M1">
        <f ca="1">Distances!M1/80</f>
        <v>1.3247770418529137</v>
      </c>
      <c r="N1">
        <f ca="1">Distances!N1/80</f>
        <v>1.0515596555751068</v>
      </c>
      <c r="O1">
        <f ca="1">Distances!O1/80</f>
        <v>1.0155158175081385</v>
      </c>
      <c r="P1">
        <f ca="1">Distances!P1/80</f>
        <v>0.72384362814784764</v>
      </c>
      <c r="Q1">
        <f>Distances!Q1/80</f>
        <v>0</v>
      </c>
    </row>
    <row r="2" spans="1:17" x14ac:dyDescent="0.25">
      <c r="A2">
        <f ca="1">Distances!A2/80</f>
        <v>1.159985246580437</v>
      </c>
      <c r="B2">
        <f ca="1">Distances!B2/80</f>
        <v>0</v>
      </c>
      <c r="C2">
        <f ca="1">Distances!C2/80</f>
        <v>1.9575435099226275</v>
      </c>
      <c r="D2">
        <f ca="1">Distances!D2/80</f>
        <v>2.1472655610211135</v>
      </c>
      <c r="E2">
        <f ca="1">Distances!E2/80</f>
        <v>0.82930501366650355</v>
      </c>
      <c r="F2">
        <f ca="1">Distances!F2/80</f>
        <v>0.91866986453550525</v>
      </c>
      <c r="G2">
        <f ca="1">Distances!G2/80</f>
        <v>2.1758497789663434</v>
      </c>
      <c r="H2">
        <f ca="1">Distances!H2/80</f>
        <v>1.8684911347628439</v>
      </c>
      <c r="I2">
        <f ca="1">Distances!I2/80</f>
        <v>0.59210212018236419</v>
      </c>
      <c r="J2">
        <f ca="1">Distances!J2/80</f>
        <v>0.722536535594412</v>
      </c>
      <c r="K2">
        <f ca="1">Distances!K2/80</f>
        <v>1.2009738829894856</v>
      </c>
      <c r="L2">
        <f ca="1">Distances!L2/80</f>
        <v>0.6492371699742463</v>
      </c>
      <c r="M2">
        <f ca="1">Distances!M2/80</f>
        <v>0.19818403062599615</v>
      </c>
      <c r="N2">
        <f ca="1">Distances!N2/80</f>
        <v>0.79076668550841611</v>
      </c>
      <c r="O2">
        <f ca="1">Distances!O2/80</f>
        <v>0.87212267561677714</v>
      </c>
      <c r="P2">
        <f ca="1">Distances!P2/80</f>
        <v>0.48130415481806532</v>
      </c>
      <c r="Q2">
        <f ca="1">Distances!Q2/80</f>
        <v>1.159985246580437</v>
      </c>
    </row>
    <row r="3" spans="1:17" x14ac:dyDescent="0.25">
      <c r="A3">
        <f ca="1">Distances!A3/80</f>
        <v>0.87489829266745234</v>
      </c>
      <c r="B3">
        <f ca="1">Distances!B3/80</f>
        <v>1.9575435099226275</v>
      </c>
      <c r="C3">
        <f ca="1">Distances!C3/80</f>
        <v>0</v>
      </c>
      <c r="D3">
        <f ca="1">Distances!D3/80</f>
        <v>0.27889513256917187</v>
      </c>
      <c r="E3">
        <f ca="1">Distances!E3/80</f>
        <v>1.9170685134045597</v>
      </c>
      <c r="F3">
        <f ca="1">Distances!F3/80</f>
        <v>1.0388938559881482</v>
      </c>
      <c r="G3">
        <f ca="1">Distances!G3/80</f>
        <v>2.0092815405532116</v>
      </c>
      <c r="H3">
        <f ca="1">Distances!H3/80</f>
        <v>1.6580829750187029</v>
      </c>
      <c r="I3">
        <f ca="1">Distances!I3/80</f>
        <v>1.7359523221829083</v>
      </c>
      <c r="J3">
        <f ca="1">Distances!J3/80</f>
        <v>1.3995944637874862</v>
      </c>
      <c r="K3">
        <f ca="1">Distances!K3/80</f>
        <v>0.83596313002767264</v>
      </c>
      <c r="L3">
        <f ca="1">Distances!L3/80</f>
        <v>1.3144117733179319</v>
      </c>
      <c r="M3">
        <f ca="1">Distances!M3/80</f>
        <v>2.1417807291851974</v>
      </c>
      <c r="N3">
        <f ca="1">Distances!N3/80</f>
        <v>1.9198687467963722</v>
      </c>
      <c r="O3">
        <f ca="1">Distances!O3/80</f>
        <v>1.8750397698109076</v>
      </c>
      <c r="P3">
        <f ca="1">Distances!P3/80</f>
        <v>1.5764052344973098</v>
      </c>
      <c r="Q3">
        <f ca="1">Distances!Q3/80</f>
        <v>0.87489829266745234</v>
      </c>
    </row>
    <row r="4" spans="1:17" x14ac:dyDescent="0.25">
      <c r="A4">
        <f ca="1">Distances!A4/80</f>
        <v>1.0114886786159203</v>
      </c>
      <c r="B4">
        <f ca="1">Distances!B4/80</f>
        <v>2.1472655610211135</v>
      </c>
      <c r="C4">
        <f ca="1">Distances!C4/80</f>
        <v>0.27889513256917187</v>
      </c>
      <c r="D4">
        <f ca="1">Distances!D4/80</f>
        <v>0</v>
      </c>
      <c r="E4">
        <f ca="1">Distances!E4/80</f>
        <v>2.0085368440721321</v>
      </c>
      <c r="F4">
        <f ca="1">Distances!F4/80</f>
        <v>1.2358016504112483</v>
      </c>
      <c r="G4">
        <f ca="1">Distances!G4/80</f>
        <v>1.9009499149583777</v>
      </c>
      <c r="H4">
        <f ca="1">Distances!H4/80</f>
        <v>1.5767147629102676</v>
      </c>
      <c r="I4">
        <f ca="1">Distances!I4/80</f>
        <v>1.8619111777914026</v>
      </c>
      <c r="J4">
        <f ca="1">Distances!J4/80</f>
        <v>1.5343256285207929</v>
      </c>
      <c r="K4">
        <f ca="1">Distances!K4/80</f>
        <v>0.96994822885696141</v>
      </c>
      <c r="L4">
        <f ca="1">Distances!L4/80</f>
        <v>1.4981017658239348</v>
      </c>
      <c r="M4">
        <f ca="1">Distances!M4/80</f>
        <v>2.3235361162368031</v>
      </c>
      <c r="N4">
        <f ca="1">Distances!N4/80</f>
        <v>2.0165802815026921</v>
      </c>
      <c r="O4">
        <f ca="1">Distances!O4/80</f>
        <v>1.9601310907440603</v>
      </c>
      <c r="P4">
        <f ca="1">Distances!P4/80</f>
        <v>1.7340808945424009</v>
      </c>
      <c r="Q4">
        <f ca="1">Distances!Q4/80</f>
        <v>1.0114886786159203</v>
      </c>
    </row>
    <row r="5" spans="1:17" x14ac:dyDescent="0.25">
      <c r="A5">
        <f ca="1">Distances!A5/80</f>
        <v>1.0520842442134315</v>
      </c>
      <c r="B5">
        <f ca="1">Distances!B5/80</f>
        <v>0.82930501366650355</v>
      </c>
      <c r="C5">
        <f ca="1">Distances!C5/80</f>
        <v>1.9170685134045597</v>
      </c>
      <c r="D5">
        <f ca="1">Distances!D5/80</f>
        <v>2.0085368440721321</v>
      </c>
      <c r="E5">
        <f ca="1">Distances!E5/80</f>
        <v>0</v>
      </c>
      <c r="F5">
        <f ca="1">Distances!F5/80</f>
        <v>1.0621868957123071</v>
      </c>
      <c r="G5">
        <f ca="1">Distances!G5/80</f>
        <v>1.4041458859270028</v>
      </c>
      <c r="H5">
        <f ca="1">Distances!H5/80</f>
        <v>1.1574241333515889</v>
      </c>
      <c r="I5">
        <f ca="1">Distances!I5/80</f>
        <v>0.30108894210190856</v>
      </c>
      <c r="J5">
        <f ca="1">Distances!J5/80</f>
        <v>0.57462255681550078</v>
      </c>
      <c r="K5">
        <f ca="1">Distances!K5/80</f>
        <v>1.0875794250181336</v>
      </c>
      <c r="L5">
        <f ca="1">Distances!L5/80</f>
        <v>0.84521224825045937</v>
      </c>
      <c r="M5">
        <f ca="1">Distances!M5/80</f>
        <v>0.8268028600412064</v>
      </c>
      <c r="N5">
        <f ca="1">Distances!N5/80</f>
        <v>3.9616155822184133E-2</v>
      </c>
      <c r="O5">
        <f ca="1">Distances!O5/80</f>
        <v>6.5115162159262233E-2</v>
      </c>
      <c r="P5">
        <f ca="1">Distances!P5/80</f>
        <v>0.56965940874887666</v>
      </c>
      <c r="Q5">
        <f ca="1">Distances!Q5/80</f>
        <v>1.0520842442134315</v>
      </c>
    </row>
    <row r="6" spans="1:17" x14ac:dyDescent="0.25">
      <c r="A6">
        <f ca="1">Distances!A6/80</f>
        <v>0.34134937064496668</v>
      </c>
      <c r="B6">
        <f ca="1">Distances!B6/80</f>
        <v>0.91866986453550525</v>
      </c>
      <c r="C6">
        <f ca="1">Distances!C6/80</f>
        <v>1.0388938559881482</v>
      </c>
      <c r="D6">
        <f ca="1">Distances!D6/80</f>
        <v>1.2358016504112483</v>
      </c>
      <c r="E6">
        <f ca="1">Distances!E6/80</f>
        <v>1.0621868957123071</v>
      </c>
      <c r="F6">
        <f ca="1">Distances!F6/80</f>
        <v>0</v>
      </c>
      <c r="G6">
        <f ca="1">Distances!G6/80</f>
        <v>1.8537668758669519</v>
      </c>
      <c r="H6">
        <f ca="1">Distances!H6/80</f>
        <v>1.4750348083761582</v>
      </c>
      <c r="I6">
        <f ca="1">Distances!I6/80</f>
        <v>0.80086389314307649</v>
      </c>
      <c r="J6">
        <f ca="1">Distances!J6/80</f>
        <v>0.4884322785317986</v>
      </c>
      <c r="K6">
        <f ca="1">Distances!K6/80</f>
        <v>0.36959564072238371</v>
      </c>
      <c r="L6">
        <f ca="1">Distances!L6/80</f>
        <v>0.28191592657502296</v>
      </c>
      <c r="M6">
        <f ca="1">Distances!M6/80</f>
        <v>1.1038806625274495</v>
      </c>
      <c r="N6">
        <f ca="1">Distances!N6/80</f>
        <v>1.0490274809437026</v>
      </c>
      <c r="O6">
        <f ca="1">Distances!O6/80</f>
        <v>1.0449261390150231</v>
      </c>
      <c r="P6">
        <f ca="1">Distances!P6/80</f>
        <v>0.57659455027467776</v>
      </c>
      <c r="Q6">
        <f ca="1">Distances!Q6/80</f>
        <v>0.34134937064496668</v>
      </c>
    </row>
    <row r="7" spans="1:17" x14ac:dyDescent="0.25">
      <c r="A7">
        <f ca="1">Distances!A7/80</f>
        <v>1.5682521079838578</v>
      </c>
      <c r="B7">
        <f ca="1">Distances!B7/80</f>
        <v>2.1758497789663434</v>
      </c>
      <c r="C7">
        <f ca="1">Distances!C7/80</f>
        <v>2.0092815405532116</v>
      </c>
      <c r="D7">
        <f ca="1">Distances!D7/80</f>
        <v>1.9009499149583777</v>
      </c>
      <c r="E7">
        <f ca="1">Distances!E7/80</f>
        <v>1.4041458859270028</v>
      </c>
      <c r="F7">
        <f ca="1">Distances!F7/80</f>
        <v>1.8537668758669519</v>
      </c>
      <c r="G7">
        <f ca="1">Distances!G7/80</f>
        <v>0</v>
      </c>
      <c r="H7">
        <f ca="1">Distances!H7/80</f>
        <v>0.38481811516046871</v>
      </c>
      <c r="I7">
        <f ca="1">Distances!I7/80</f>
        <v>1.5841640261062306</v>
      </c>
      <c r="J7">
        <f ca="1">Distances!J7/80</f>
        <v>1.5569370562287332</v>
      </c>
      <c r="K7">
        <f ca="1">Distances!K7/80</f>
        <v>1.5662516223524034</v>
      </c>
      <c r="L7">
        <f ca="1">Distances!L7/80</f>
        <v>1.8425551167203977</v>
      </c>
      <c r="M7">
        <f ca="1">Distances!M7/80</f>
        <v>2.2170254975775565</v>
      </c>
      <c r="N7">
        <f ca="1">Distances!N7/80</f>
        <v>1.4426280184754527</v>
      </c>
      <c r="O7">
        <f ca="1">Distances!O7/80</f>
        <v>1.3447063123025975</v>
      </c>
      <c r="P7">
        <f ca="1">Distances!P7/80</f>
        <v>1.7505385285497348</v>
      </c>
      <c r="Q7">
        <f ca="1">Distances!Q7/80</f>
        <v>1.5682521079838578</v>
      </c>
    </row>
    <row r="8" spans="1:17" x14ac:dyDescent="0.25">
      <c r="A8">
        <f ca="1">Distances!A8/80</f>
        <v>1.184042638787536</v>
      </c>
      <c r="B8">
        <f ca="1">Distances!B8/80</f>
        <v>1.8684911347628439</v>
      </c>
      <c r="C8">
        <f ca="1">Distances!C8/80</f>
        <v>1.6580829750187029</v>
      </c>
      <c r="D8">
        <f ca="1">Distances!D8/80</f>
        <v>1.5767147629102676</v>
      </c>
      <c r="E8">
        <f ca="1">Distances!E8/80</f>
        <v>1.1574241333515889</v>
      </c>
      <c r="F8">
        <f ca="1">Distances!F8/80</f>
        <v>1.4750348083761582</v>
      </c>
      <c r="G8">
        <f ca="1">Distances!G8/80</f>
        <v>0.38481811516046871</v>
      </c>
      <c r="H8">
        <f ca="1">Distances!H8/80</f>
        <v>0</v>
      </c>
      <c r="I8">
        <f ca="1">Distances!I8/80</f>
        <v>1.2856905878486256</v>
      </c>
      <c r="J8">
        <f ca="1">Distances!J8/80</f>
        <v>1.2094181724708304</v>
      </c>
      <c r="K8">
        <f ca="1">Distances!K8/80</f>
        <v>1.1815597467130883</v>
      </c>
      <c r="L8">
        <f ca="1">Distances!L8/80</f>
        <v>1.4809184228592396</v>
      </c>
      <c r="M8">
        <f ca="1">Distances!M8/80</f>
        <v>1.9326386070861374</v>
      </c>
      <c r="N8">
        <f ca="1">Distances!N8/80</f>
        <v>1.1927859722953793</v>
      </c>
      <c r="O8">
        <f ca="1">Distances!O8/80</f>
        <v>1.0934092460778138</v>
      </c>
      <c r="P8">
        <f ca="1">Distances!P8/80</f>
        <v>1.4192486651943685</v>
      </c>
      <c r="Q8">
        <f ca="1">Distances!Q8/80</f>
        <v>1.184042638787536</v>
      </c>
    </row>
    <row r="9" spans="1:17" x14ac:dyDescent="0.25">
      <c r="A9">
        <f ca="1">Distances!A9/80</f>
        <v>0.86142907145008607</v>
      </c>
      <c r="B9">
        <f ca="1">Distances!B9/80</f>
        <v>0.59210212018236419</v>
      </c>
      <c r="C9">
        <f ca="1">Distances!C9/80</f>
        <v>1.7359523221829083</v>
      </c>
      <c r="D9">
        <f ca="1">Distances!D9/80</f>
        <v>1.8619111777914026</v>
      </c>
      <c r="E9">
        <f ca="1">Distances!E9/80</f>
        <v>0.30108894210190856</v>
      </c>
      <c r="F9">
        <f ca="1">Distances!F9/80</f>
        <v>0.80086389314307649</v>
      </c>
      <c r="G9">
        <f ca="1">Distances!G9/80</f>
        <v>1.5841640261062306</v>
      </c>
      <c r="H9">
        <f ca="1">Distances!H9/80</f>
        <v>1.2856905878486256</v>
      </c>
      <c r="I9">
        <f ca="1">Distances!I9/80</f>
        <v>0</v>
      </c>
      <c r="J9">
        <f ca="1">Distances!J9/80</f>
        <v>0.33790494012495198</v>
      </c>
      <c r="K9">
        <f ca="1">Distances!K9/80</f>
        <v>0.90117145831523193</v>
      </c>
      <c r="L9">
        <f ca="1">Distances!L9/80</f>
        <v>0.55893841341622186</v>
      </c>
      <c r="M9">
        <f ca="1">Distances!M9/80</f>
        <v>0.64882135307177691</v>
      </c>
      <c r="N9">
        <f ca="1">Distances!N9/80</f>
        <v>0.27404529870764394</v>
      </c>
      <c r="O9">
        <f ca="1">Distances!O9/80</f>
        <v>0.31719663161237954</v>
      </c>
      <c r="P9">
        <f ca="1">Distances!P9/80</f>
        <v>0.26958812563311485</v>
      </c>
      <c r="Q9">
        <f ca="1">Distances!Q9/80</f>
        <v>0.86142907145008607</v>
      </c>
    </row>
    <row r="10" spans="1:17" x14ac:dyDescent="0.25">
      <c r="A10">
        <f ca="1">Distances!A10/80</f>
        <v>0.52668677920822038</v>
      </c>
      <c r="B10">
        <f ca="1">Distances!B10/80</f>
        <v>0.722536535594412</v>
      </c>
      <c r="C10">
        <f ca="1">Distances!C10/80</f>
        <v>1.3995944637874862</v>
      </c>
      <c r="D10">
        <f ca="1">Distances!D10/80</f>
        <v>1.5343256285207929</v>
      </c>
      <c r="E10">
        <f ca="1">Distances!E10/80</f>
        <v>0.57462255681550078</v>
      </c>
      <c r="F10">
        <f ca="1">Distances!F10/80</f>
        <v>0.4884322785317986</v>
      </c>
      <c r="G10">
        <f ca="1">Distances!G10/80</f>
        <v>1.5569370562287332</v>
      </c>
      <c r="H10">
        <f ca="1">Distances!H10/80</f>
        <v>1.2094181724708304</v>
      </c>
      <c r="I10">
        <f ca="1">Distances!I10/80</f>
        <v>0.33790494012495198</v>
      </c>
      <c r="J10">
        <f ca="1">Distances!J10/80</f>
        <v>0</v>
      </c>
      <c r="K10">
        <f ca="1">Distances!K10/80</f>
        <v>0.56723539734837802</v>
      </c>
      <c r="L10">
        <f ca="1">Distances!L10/80</f>
        <v>0.31344829834055882</v>
      </c>
      <c r="M10">
        <f ca="1">Distances!M10/80</f>
        <v>0.85227359190524932</v>
      </c>
      <c r="N10">
        <f ca="1">Distances!N10/80</f>
        <v>0.56345555269352332</v>
      </c>
      <c r="O10">
        <f ca="1">Distances!O10/80</f>
        <v>0.55660788952165974</v>
      </c>
      <c r="P10">
        <f ca="1">Distances!P10/80</f>
        <v>0.24143230549793288</v>
      </c>
      <c r="Q10">
        <f ca="1">Distances!Q10/80</f>
        <v>0.52668677920822038</v>
      </c>
    </row>
    <row r="11" spans="1:17" x14ac:dyDescent="0.25">
      <c r="A11">
        <f ca="1">Distances!A11/80</f>
        <v>4.1769313381651817E-2</v>
      </c>
      <c r="B11">
        <f ca="1">Distances!B11/80</f>
        <v>1.2009738829894856</v>
      </c>
      <c r="C11">
        <f ca="1">Distances!C11/80</f>
        <v>0.83596313002767264</v>
      </c>
      <c r="D11">
        <f ca="1">Distances!D11/80</f>
        <v>0.96994822885696141</v>
      </c>
      <c r="E11">
        <f ca="1">Distances!E11/80</f>
        <v>1.0875794250181336</v>
      </c>
      <c r="F11">
        <f ca="1">Distances!F11/80</f>
        <v>0.36959564072238371</v>
      </c>
      <c r="G11">
        <f ca="1">Distances!G11/80</f>
        <v>1.5662516223524034</v>
      </c>
      <c r="H11">
        <f ca="1">Distances!H11/80</f>
        <v>1.1815597467130883</v>
      </c>
      <c r="I11">
        <f ca="1">Distances!I11/80</f>
        <v>0.90117145831523193</v>
      </c>
      <c r="J11">
        <f ca="1">Distances!J11/80</f>
        <v>0.56723539734837802</v>
      </c>
      <c r="K11">
        <f ca="1">Distances!K11/80</f>
        <v>0</v>
      </c>
      <c r="L11">
        <f ca="1">Distances!L11/80</f>
        <v>0.56182819908797299</v>
      </c>
      <c r="M11">
        <f ca="1">Distances!M11/80</f>
        <v>1.3663093736390299</v>
      </c>
      <c r="N11">
        <f ca="1">Distances!N11/80</f>
        <v>1.0878458220821201</v>
      </c>
      <c r="O11">
        <f ca="1">Distances!O11/80</f>
        <v>1.0498451008654492</v>
      </c>
      <c r="P11">
        <f ca="1">Distances!P11/80</f>
        <v>0.76560007834476718</v>
      </c>
      <c r="Q11">
        <f ca="1">Distances!Q11/80</f>
        <v>4.1769313381651817E-2</v>
      </c>
    </row>
    <row r="12" spans="1:17" x14ac:dyDescent="0.25">
      <c r="A12">
        <f ca="1">Distances!A12/80</f>
        <v>0.52247625924347929</v>
      </c>
      <c r="B12">
        <f ca="1">Distances!B12/80</f>
        <v>0.6492371699742463</v>
      </c>
      <c r="C12">
        <f ca="1">Distances!C12/80</f>
        <v>1.3144117733179319</v>
      </c>
      <c r="D12">
        <f ca="1">Distances!D12/80</f>
        <v>1.4981017658239348</v>
      </c>
      <c r="E12">
        <f ca="1">Distances!E12/80</f>
        <v>0.84521224825045937</v>
      </c>
      <c r="F12">
        <f ca="1">Distances!F12/80</f>
        <v>0.28191592657502296</v>
      </c>
      <c r="G12">
        <f ca="1">Distances!G12/80</f>
        <v>1.8425551167203977</v>
      </c>
      <c r="H12">
        <f ca="1">Distances!H12/80</f>
        <v>1.4809184228592396</v>
      </c>
      <c r="I12">
        <f ca="1">Distances!I12/80</f>
        <v>0.55893841341622186</v>
      </c>
      <c r="J12">
        <f ca="1">Distances!J12/80</f>
        <v>0.31344829834055882</v>
      </c>
      <c r="K12">
        <f ca="1">Distances!K12/80</f>
        <v>0.56182819908797299</v>
      </c>
      <c r="L12">
        <f ca="1">Distances!L12/80</f>
        <v>0</v>
      </c>
      <c r="M12">
        <f ca="1">Distances!M12/80</f>
        <v>0.82802995355144193</v>
      </c>
      <c r="N12">
        <f ca="1">Distances!N12/80</f>
        <v>0.82531781072363386</v>
      </c>
      <c r="O12">
        <f ca="1">Distances!O12/80</f>
        <v>0.84070827271294335</v>
      </c>
      <c r="P12">
        <f ca="1">Distances!P12/80</f>
        <v>0.30767501048385282</v>
      </c>
      <c r="Q12">
        <f ca="1">Distances!Q12/80</f>
        <v>0.52247625924347929</v>
      </c>
    </row>
    <row r="13" spans="1:17" x14ac:dyDescent="0.25">
      <c r="A13">
        <f ca="1">Distances!A13/80</f>
        <v>1.3247770418529137</v>
      </c>
      <c r="B13">
        <f ca="1">Distances!B13/80</f>
        <v>0.19818403062599615</v>
      </c>
      <c r="C13">
        <f ca="1">Distances!C13/80</f>
        <v>2.1417807291851974</v>
      </c>
      <c r="D13">
        <f ca="1">Distances!D13/80</f>
        <v>2.3235361162368031</v>
      </c>
      <c r="E13">
        <f ca="1">Distances!E13/80</f>
        <v>0.8268028600412064</v>
      </c>
      <c r="F13">
        <f ca="1">Distances!F13/80</f>
        <v>1.1038806625274495</v>
      </c>
      <c r="G13">
        <f ca="1">Distances!G13/80</f>
        <v>2.2170254975775565</v>
      </c>
      <c r="H13">
        <f ca="1">Distances!H13/80</f>
        <v>1.9326386070861374</v>
      </c>
      <c r="I13">
        <f ca="1">Distances!I13/80</f>
        <v>0.64882135307177691</v>
      </c>
      <c r="J13">
        <f ca="1">Distances!J13/80</f>
        <v>0.85227359190524932</v>
      </c>
      <c r="K13">
        <f ca="1">Distances!K13/80</f>
        <v>1.3663093736390299</v>
      </c>
      <c r="L13">
        <f ca="1">Distances!L13/80</f>
        <v>0.82802995355144193</v>
      </c>
      <c r="M13">
        <f ca="1">Distances!M13/80</f>
        <v>0</v>
      </c>
      <c r="N13">
        <f ca="1">Distances!N13/80</f>
        <v>0.78718954892434811</v>
      </c>
      <c r="O13">
        <f ca="1">Distances!O13/80</f>
        <v>0.87979869858956494</v>
      </c>
      <c r="P13">
        <f ca="1">Distances!P13/80</f>
        <v>0.61502259117804392</v>
      </c>
      <c r="Q13">
        <f ca="1">Distances!Q13/80</f>
        <v>1.3247770418529137</v>
      </c>
    </row>
    <row r="14" spans="1:17" x14ac:dyDescent="0.25">
      <c r="A14">
        <f ca="1">Distances!A14/80</f>
        <v>1.0515596555751068</v>
      </c>
      <c r="B14">
        <f ca="1">Distances!B14/80</f>
        <v>0.79076668550841611</v>
      </c>
      <c r="C14">
        <f ca="1">Distances!C14/80</f>
        <v>1.9198687467963722</v>
      </c>
      <c r="D14">
        <f ca="1">Distances!D14/80</f>
        <v>2.0165802815026921</v>
      </c>
      <c r="E14">
        <f ca="1">Distances!E14/80</f>
        <v>3.9616155822184133E-2</v>
      </c>
      <c r="F14">
        <f ca="1">Distances!F14/80</f>
        <v>1.0490274809437026</v>
      </c>
      <c r="G14">
        <f ca="1">Distances!G14/80</f>
        <v>1.4426280184754527</v>
      </c>
      <c r="H14">
        <f ca="1">Distances!H14/80</f>
        <v>1.1927859722953793</v>
      </c>
      <c r="I14">
        <f ca="1">Distances!I14/80</f>
        <v>0.27404529870764394</v>
      </c>
      <c r="J14">
        <f ca="1">Distances!J14/80</f>
        <v>0.56345555269352332</v>
      </c>
      <c r="K14">
        <f ca="1">Distances!K14/80</f>
        <v>1.0878458220821201</v>
      </c>
      <c r="L14">
        <f ca="1">Distances!L14/80</f>
        <v>0.82531781072363386</v>
      </c>
      <c r="M14">
        <f ca="1">Distances!M14/80</f>
        <v>0.78718954892434811</v>
      </c>
      <c r="N14">
        <f ca="1">Distances!N14/80</f>
        <v>0</v>
      </c>
      <c r="O14">
        <f ca="1">Distances!O14/80</f>
        <v>9.9515771499087552E-2</v>
      </c>
      <c r="P14">
        <f ca="1">Distances!P14/80</f>
        <v>0.54360936841951013</v>
      </c>
      <c r="Q14">
        <f ca="1">Distances!Q14/80</f>
        <v>1.0515596555751068</v>
      </c>
    </row>
    <row r="15" spans="1:17" x14ac:dyDescent="0.25">
      <c r="A15">
        <f ca="1">Distances!A15/80</f>
        <v>1.0155158175081385</v>
      </c>
      <c r="B15">
        <f ca="1">Distances!B15/80</f>
        <v>0.87212267561677714</v>
      </c>
      <c r="C15">
        <f ca="1">Distances!C15/80</f>
        <v>1.8750397698109076</v>
      </c>
      <c r="D15">
        <f ca="1">Distances!D15/80</f>
        <v>1.9601310907440603</v>
      </c>
      <c r="E15">
        <f ca="1">Distances!E15/80</f>
        <v>6.5115162159262233E-2</v>
      </c>
      <c r="F15">
        <f ca="1">Distances!F15/80</f>
        <v>1.0449261390150231</v>
      </c>
      <c r="G15">
        <f ca="1">Distances!G15/80</f>
        <v>1.3447063123025975</v>
      </c>
      <c r="H15">
        <f ca="1">Distances!H15/80</f>
        <v>1.0934092460778138</v>
      </c>
      <c r="I15">
        <f ca="1">Distances!I15/80</f>
        <v>0.31719663161237954</v>
      </c>
      <c r="J15">
        <f ca="1">Distances!J15/80</f>
        <v>0.55660788952165974</v>
      </c>
      <c r="K15">
        <f ca="1">Distances!K15/80</f>
        <v>1.0498451008654492</v>
      </c>
      <c r="L15">
        <f ca="1">Distances!L15/80</f>
        <v>0.84070827271294335</v>
      </c>
      <c r="M15">
        <f ca="1">Distances!M15/80</f>
        <v>0.87979869858956494</v>
      </c>
      <c r="N15">
        <f ca="1">Distances!N15/80</f>
        <v>9.9515771499087552E-2</v>
      </c>
      <c r="O15">
        <f ca="1">Distances!O15/80</f>
        <v>0</v>
      </c>
      <c r="P15">
        <f ca="1">Distances!P15/80</f>
        <v>0.5791455908767793</v>
      </c>
      <c r="Q15">
        <f ca="1">Distances!Q15/80</f>
        <v>1.0155158175081385</v>
      </c>
    </row>
    <row r="16" spans="1:17" x14ac:dyDescent="0.25">
      <c r="A16">
        <f ca="1">Distances!A16/80</f>
        <v>0.72384362814784764</v>
      </c>
      <c r="B16">
        <f ca="1">Distances!B16/80</f>
        <v>0.48130415481806532</v>
      </c>
      <c r="C16">
        <f ca="1">Distances!C16/80</f>
        <v>1.5764052344973098</v>
      </c>
      <c r="D16">
        <f ca="1">Distances!D16/80</f>
        <v>1.7340808945424009</v>
      </c>
      <c r="E16">
        <f ca="1">Distances!E16/80</f>
        <v>0.56965940874887666</v>
      </c>
      <c r="F16">
        <f ca="1">Distances!F16/80</f>
        <v>0.57659455027467776</v>
      </c>
      <c r="G16">
        <f ca="1">Distances!G16/80</f>
        <v>1.7505385285497348</v>
      </c>
      <c r="H16">
        <f ca="1">Distances!H16/80</f>
        <v>1.4192486651943685</v>
      </c>
      <c r="I16">
        <f ca="1">Distances!I16/80</f>
        <v>0.26958812563311485</v>
      </c>
      <c r="J16">
        <f ca="1">Distances!J16/80</f>
        <v>0.24143230549793288</v>
      </c>
      <c r="K16">
        <f ca="1">Distances!K16/80</f>
        <v>0.76560007834476718</v>
      </c>
      <c r="L16">
        <f ca="1">Distances!L16/80</f>
        <v>0.30767501048385282</v>
      </c>
      <c r="M16">
        <f ca="1">Distances!M16/80</f>
        <v>0.61502259117804392</v>
      </c>
      <c r="N16">
        <f ca="1">Distances!N16/80</f>
        <v>0.54360936841951013</v>
      </c>
      <c r="O16">
        <f ca="1">Distances!O16/80</f>
        <v>0.5791455908767793</v>
      </c>
      <c r="P16">
        <f ca="1">Distances!P16/80</f>
        <v>0</v>
      </c>
      <c r="Q16">
        <f ca="1">Distances!Q16/80</f>
        <v>0.72384362814784764</v>
      </c>
    </row>
    <row r="17" spans="1:17" x14ac:dyDescent="0.25">
      <c r="A17">
        <f>Distances!A17/80</f>
        <v>0</v>
      </c>
      <c r="B17">
        <f ca="1">Distances!B17/80</f>
        <v>1.159985246580437</v>
      </c>
      <c r="C17">
        <f ca="1">Distances!C17/80</f>
        <v>0.87489829266745234</v>
      </c>
      <c r="D17">
        <f ca="1">Distances!D17/80</f>
        <v>1.0114886786159203</v>
      </c>
      <c r="E17">
        <f ca="1">Distances!E17/80</f>
        <v>1.0520842442134315</v>
      </c>
      <c r="F17">
        <f ca="1">Distances!F17/80</f>
        <v>0.34134937064496668</v>
      </c>
      <c r="G17">
        <f ca="1">Distances!G17/80</f>
        <v>1.5682521079838578</v>
      </c>
      <c r="H17">
        <f ca="1">Distances!H17/80</f>
        <v>1.184042638787536</v>
      </c>
      <c r="I17">
        <f ca="1">Distances!I17/80</f>
        <v>0.86142907145008607</v>
      </c>
      <c r="J17">
        <f ca="1">Distances!J17/80</f>
        <v>0.52668677920822038</v>
      </c>
      <c r="K17">
        <f ca="1">Distances!K17/80</f>
        <v>4.1769313381651817E-2</v>
      </c>
      <c r="L17">
        <f ca="1">Distances!L17/80</f>
        <v>0.52247625924347929</v>
      </c>
      <c r="M17">
        <f ca="1">Distances!M17/80</f>
        <v>1.3247770418529137</v>
      </c>
      <c r="N17">
        <f ca="1">Distances!N17/80</f>
        <v>1.0515596555751068</v>
      </c>
      <c r="O17">
        <f ca="1">Distances!O17/80</f>
        <v>1.0155158175081385</v>
      </c>
      <c r="P17">
        <f ca="1">Distances!P17/80</f>
        <v>0.72384362814784764</v>
      </c>
      <c r="Q17">
        <f>Distances!Q17/80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15</vt:i4>
      </vt:variant>
    </vt:vector>
  </HeadingPairs>
  <TitlesOfParts>
    <vt:vector size="18" baseType="lpstr">
      <vt:lpstr>1D</vt:lpstr>
      <vt:lpstr>Distances</vt:lpstr>
      <vt:lpstr>Times</vt:lpstr>
      <vt:lpstr>AverageUnload</vt:lpstr>
      <vt:lpstr>CoordinatesX</vt:lpstr>
      <vt:lpstr>CoordinatesY</vt:lpstr>
      <vt:lpstr>Demand</vt:lpstr>
      <vt:lpstr>DistanceCost</vt:lpstr>
      <vt:lpstr>Distances</vt:lpstr>
      <vt:lpstr>Locations</vt:lpstr>
      <vt:lpstr>PalletCapacity</vt:lpstr>
      <vt:lpstr>Stores</vt:lpstr>
      <vt:lpstr>TimeCost</vt:lpstr>
      <vt:lpstr>Times</vt:lpstr>
      <vt:lpstr>Vehicles</vt:lpstr>
      <vt:lpstr>VehicleTypes</vt:lpstr>
      <vt:lpstr>WindowEnd</vt:lpstr>
      <vt:lpstr>WindowStart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Shuttleworth</dc:creator>
  <cp:lastModifiedBy>Aaron Shuttleworth</cp:lastModifiedBy>
  <dcterms:created xsi:type="dcterms:W3CDTF">2015-06-05T18:17:20Z</dcterms:created>
  <dcterms:modified xsi:type="dcterms:W3CDTF">2020-10-09T13:43:19Z</dcterms:modified>
</cp:coreProperties>
</file>