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"/>
    </mc:Choice>
  </mc:AlternateContent>
  <xr:revisionPtr revIDLastSave="0" documentId="13_ncr:1_{A00CA278-359C-42FA-B3A1-27B3E2547D60}" xr6:coauthVersionLast="45" xr6:coauthVersionMax="45" xr10:uidLastSave="{00000000-0000-0000-0000-000000000000}"/>
  <bookViews>
    <workbookView xWindow="28680" yWindow="3615" windowWidth="20730" windowHeight="1116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'1D'!$L$2:$L$7</definedName>
    <definedName name="CoordinatesX">'1D'!$G$3:$G$6</definedName>
    <definedName name="CoordinatesY">'1D'!$H$3:$H$6</definedName>
    <definedName name="Demand">'1D'!$I$2:$I$7</definedName>
    <definedName name="DistanceCost">'1D'!$C$2:$C$5</definedName>
    <definedName name="Distances">Distances!$A$1:$F$6</definedName>
    <definedName name="Locations">'1D'!$F$2:$F$7</definedName>
    <definedName name="PalletCapacity">'1D'!$E$2:$E$5</definedName>
    <definedName name="Stores">'1D'!$F$3:$F$6</definedName>
    <definedName name="TimeCost">'1D'!$D$2:$D$5</definedName>
    <definedName name="Times">Times!$A$1:$F$6</definedName>
    <definedName name="Vehicles">'1D'!$A$2:$A$5</definedName>
    <definedName name="VehicleTypes">'1D'!$B$2:$B$5</definedName>
    <definedName name="WindowEnd">'1D'!$K$2:$K$7</definedName>
    <definedName name="WindowStart">'1D'!$J$2:$J$7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3" l="1"/>
  <c r="B4" i="3" l="1"/>
  <c r="B3" i="3" l="1"/>
  <c r="B2" i="3"/>
  <c r="T2" i="3" a="1"/>
  <c r="T2" i="3" s="1"/>
  <c r="S2" i="3" a="1"/>
  <c r="S2" i="3" l="1"/>
  <c r="C4" i="3" s="1" a="1"/>
  <c r="C4" i="3" s="1"/>
  <c r="C5" i="3" a="1"/>
  <c r="C5" i="3" s="1"/>
  <c r="C3" i="3" a="1"/>
  <c r="C3" i="3" s="1"/>
  <c r="C2" i="3" a="1"/>
  <c r="C2" i="3" s="1"/>
  <c r="A6" i="1" l="1"/>
  <c r="F6" i="1"/>
  <c r="J4" i="3"/>
  <c r="J5" i="3"/>
  <c r="J6" i="3"/>
  <c r="J3" i="3"/>
  <c r="F6" i="4" l="1"/>
  <c r="G6" i="4"/>
  <c r="F7" i="4"/>
  <c r="G7" i="4"/>
  <c r="G1" i="4"/>
  <c r="F1" i="1"/>
  <c r="F1" i="4" s="1"/>
  <c r="A6" i="4"/>
  <c r="A7" i="4"/>
  <c r="A1" i="1"/>
  <c r="A1" i="4" s="1"/>
  <c r="P7" i="3" l="1"/>
  <c r="P6" i="3"/>
  <c r="K4" i="3"/>
  <c r="K5" i="3"/>
  <c r="K6" i="3"/>
  <c r="K3" i="3"/>
  <c r="P14" i="3"/>
  <c r="I3" i="3" s="1" a="1"/>
  <c r="I3" i="3" s="1"/>
  <c r="G3" i="3" a="1"/>
  <c r="L2" i="3" l="1" a="1"/>
  <c r="L2" i="3" s="1"/>
  <c r="D3" i="1"/>
  <c r="D3" i="4" s="1"/>
  <c r="F4" i="1"/>
  <c r="F4" i="4" s="1"/>
  <c r="E3" i="1"/>
  <c r="E3" i="4" s="1"/>
  <c r="A5" i="1"/>
  <c r="A5" i="4" s="1"/>
  <c r="C6" i="1"/>
  <c r="C6" i="4" s="1"/>
  <c r="F3" i="1"/>
  <c r="F3" i="4" s="1"/>
  <c r="A4" i="1"/>
  <c r="A4" i="4" s="1"/>
  <c r="C5" i="1"/>
  <c r="C5" i="4" s="1"/>
  <c r="E6" i="1"/>
  <c r="E6" i="4" s="1"/>
  <c r="D5" i="1"/>
  <c r="D5" i="4" s="1"/>
  <c r="C4" i="1"/>
  <c r="C4" i="4" s="1"/>
  <c r="D4" i="1"/>
  <c r="D4" i="4" s="1"/>
  <c r="A3" i="1"/>
  <c r="A3" i="4" s="1"/>
  <c r="E5" i="1"/>
  <c r="E5" i="4" s="1"/>
  <c r="F5" i="1"/>
  <c r="F5" i="4" s="1"/>
  <c r="C3" i="1"/>
  <c r="C3" i="4" s="1"/>
  <c r="E4" i="1"/>
  <c r="E4" i="4" s="1"/>
  <c r="D6" i="1"/>
  <c r="D6" i="4" s="1"/>
  <c r="P15" i="3"/>
  <c r="P16" i="3" s="1"/>
  <c r="G3" i="3"/>
  <c r="E2" i="1" s="1"/>
  <c r="E2" i="4" s="1"/>
  <c r="E1" i="1"/>
  <c r="E1" i="4" s="1"/>
  <c r="D1" i="1"/>
  <c r="D1" i="4" s="1"/>
  <c r="G2" i="4"/>
  <c r="B7" i="4"/>
  <c r="G3" i="4"/>
  <c r="C7" i="4"/>
  <c r="D7" i="4"/>
  <c r="C1" i="1"/>
  <c r="C1" i="4" s="1"/>
  <c r="G4" i="4"/>
  <c r="E7" i="4"/>
  <c r="G5" i="4"/>
  <c r="C2" i="1" l="1"/>
  <c r="C2" i="4" s="1"/>
  <c r="D2" i="1"/>
  <c r="D2" i="4" s="1"/>
  <c r="B2" i="1"/>
  <c r="B2" i="4" s="1"/>
  <c r="B6" i="1"/>
  <c r="B6" i="4" s="1"/>
  <c r="B5" i="1"/>
  <c r="B5" i="4" s="1"/>
  <c r="B4" i="1"/>
  <c r="B4" i="4" s="1"/>
  <c r="F2" i="1"/>
  <c r="F2" i="4" s="1"/>
  <c r="B1" i="1"/>
  <c r="B1" i="4" s="1"/>
  <c r="B3" i="1"/>
  <c r="B3" i="4" s="1"/>
  <c r="A2" i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<sst xmlns="http://schemas.openxmlformats.org/spreadsheetml/2006/main" count="39" uniqueCount="36">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</sst>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-49.371392322886692</c:v>
                </c:pt>
                <c:pt idx="2">
                  <c:v>-27.877278477339516</c:v>
                </c:pt>
                <c:pt idx="3">
                  <c:v>-25.00802028359756</c:v>
                </c:pt>
                <c:pt idx="4">
                  <c:v>-23.409137053299389</c:v>
                </c:pt>
                <c:pt idx="5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43.703313370203517</c:v>
                </c:pt>
                <c:pt idx="2">
                  <c:v>-52.706272572992816</c:v>
                </c:pt>
                <c:pt idx="3">
                  <c:v>82.234440902161808</c:v>
                </c:pt>
                <c:pt idx="4">
                  <c:v>-53.768666433445688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0</xdr:rowOff>
    </xdr:from>
    <xdr:to>
      <xdr:col>10</xdr:col>
      <xdr:colOff>704850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workbookViewId="0">
      <selection activeCell="C5" sqref="C5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11 metre</v>
      </c>
      <c r="C2" cm="1">
        <f t="array" aca="1" ref="C2:E2" ca="1">_xlfn.XLOOKUP(B2,OFFSET($R$2,0,0,$P$8,1),OFFSET($S$2,0,0,$P$8,3))</f>
        <v>1.0766613501245306</v>
      </c>
      <c r="D2" s="8">
        <f ca="1"/>
        <v>11.680724614212096</v>
      </c>
      <c r="E2" s="2">
        <f ca="1"/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6" ca="1">_xlfn.RANDARRAY(P2+1,1,P7,P6,FALSE)</f>
        <v>0.11708545766459119</v>
      </c>
      <c r="O2" s="1" t="s">
        <v>16</v>
      </c>
      <c r="P2">
        <v>4</v>
      </c>
      <c r="R2" t="s">
        <v>29</v>
      </c>
      <c r="S2" cm="1">
        <f t="array" aca="1" ref="S2:S4" ca="1">_xlfn.RANDARRAY(P8,1,P10,P9,FALSE)</f>
        <v>0.8882435265947235</v>
      </c>
      <c r="T2" cm="1">
        <f t="array" aca="1" ref="T2:T4" ca="1">_xlfn.RANDARRAY(P8,1,P12,P11,FALSE)</f>
        <v>8.3680339970479398</v>
      </c>
      <c r="U2">
        <v>16</v>
      </c>
    </row>
    <row r="3" spans="1:21" x14ac:dyDescent="0.25">
      <c r="A3" t="s">
        <v>8</v>
      </c>
      <c r="B3" t="str">
        <f ca="1">OFFSET($R$1,RANDBETWEEN(1,$P$8),0)</f>
        <v>8 metre</v>
      </c>
      <c r="C3" cm="1">
        <f t="array" aca="1" ref="C3:E3" ca="1">_xlfn.XLOOKUP(B3,OFFSET($R$2,0,0,$P$8,1),OFFSET($S$2,0,0,$P$8,3))</f>
        <v>1.0392871538740625</v>
      </c>
      <c r="D3" s="8">
        <f ca="1"/>
        <v>12.517607083455585</v>
      </c>
      <c r="E3" s="2">
        <f ca="1"/>
        <v>22</v>
      </c>
      <c r="F3">
        <v>1</v>
      </c>
      <c r="G3" cm="1">
        <f t="array" aca="1" ref="G3:H6" ca="1">_xlfn.RANDARRAY(P2,2,P4,P3,FALSE)</f>
        <v>-49.371392322886692</v>
      </c>
      <c r="H3">
        <f ca="1"/>
        <v>43.703313370203517</v>
      </c>
      <c r="I3" cm="1">
        <f t="array" aca="1" ref="I3:I6" ca="1">_xlfn.RANDARRAY(P2,1,1,ROUNDUP((P14/P2),0),TRUE)</f>
        <v>7</v>
      </c>
      <c r="J3">
        <f ca="1">IF(RAND()&lt;$P$5,RANDBETWEEN(5,23), 0)</f>
        <v>0</v>
      </c>
      <c r="K3">
        <f ca="1">IF(J3=0,24,J3+1)</f>
        <v>24</v>
      </c>
      <c r="L3">
        <f ca="1"/>
        <v>7.4609696568647771E-2</v>
      </c>
      <c r="O3" s="1" t="s">
        <v>14</v>
      </c>
      <c r="P3">
        <v>100</v>
      </c>
      <c r="R3" t="s">
        <v>30</v>
      </c>
      <c r="S3">
        <f ca="1"/>
        <v>1.0392871538740625</v>
      </c>
      <c r="T3">
        <f ca="1"/>
        <v>12.517607083455585</v>
      </c>
      <c r="U3">
        <v>22</v>
      </c>
    </row>
    <row r="4" spans="1:21" x14ac:dyDescent="0.25">
      <c r="A4" t="s">
        <v>34</v>
      </c>
      <c r="B4" t="str">
        <f ca="1">OFFSET($R$1,RANDBETWEEN(1,$P$8),0)</f>
        <v>Rigid</v>
      </c>
      <c r="C4" cm="1">
        <f t="array" aca="1" ref="C4:E4" ca="1">_xlfn.XLOOKUP(B4,OFFSET($R$2,0,0,$P$8,1),OFFSET($S$2,0,0,$P$8,3))</f>
        <v>0.8882435265947235</v>
      </c>
      <c r="D4" s="8">
        <f ca="1"/>
        <v>8.3680339970479398</v>
      </c>
      <c r="E4" s="2">
        <f ca="1"/>
        <v>16</v>
      </c>
      <c r="F4">
        <v>2</v>
      </c>
      <c r="G4">
        <f ca="1"/>
        <v>-27.877278477339516</v>
      </c>
      <c r="H4">
        <f ca="1"/>
        <v>-52.706272572992816</v>
      </c>
      <c r="I4">
        <f ca="1"/>
        <v>20</v>
      </c>
      <c r="J4">
        <f t="shared" ref="J4:J6" ca="1" si="0">IF(RAND()&lt;$P$5,RANDBETWEEN(5,23), 0)</f>
        <v>5</v>
      </c>
      <c r="K4">
        <f t="shared" ref="K4:K6" ca="1" si="1">IF(J4=0,24,J4+1)</f>
        <v>6</v>
      </c>
      <c r="L4">
        <f ca="1"/>
        <v>5.9454480711389035E-2</v>
      </c>
      <c r="O4" s="1" t="s">
        <v>15</v>
      </c>
      <c r="P4">
        <v>-100</v>
      </c>
      <c r="R4" t="s">
        <v>31</v>
      </c>
      <c r="S4">
        <f ca="1"/>
        <v>1.0766613501245306</v>
      </c>
      <c r="T4">
        <f ca="1"/>
        <v>11.680724614212096</v>
      </c>
      <c r="U4">
        <v>30</v>
      </c>
    </row>
    <row r="5" spans="1:21" x14ac:dyDescent="0.25">
      <c r="A5" t="s">
        <v>35</v>
      </c>
      <c r="B5" t="str">
        <f ca="1">OFFSET($R$1,RANDBETWEEN(1,$P$8),0)</f>
        <v>8 metre</v>
      </c>
      <c r="C5" cm="1">
        <f t="array" aca="1" ref="C5:E5" ca="1">_xlfn.XLOOKUP(B5,OFFSET($R$2,0,0,$P$8,1),OFFSET($S$2,0,0,$P$8,3))</f>
        <v>1.0392871538740625</v>
      </c>
      <c r="D5" s="8">
        <f ca="1"/>
        <v>12.517607083455585</v>
      </c>
      <c r="E5" s="2">
        <f ca="1"/>
        <v>22</v>
      </c>
      <c r="F5">
        <v>3</v>
      </c>
      <c r="G5">
        <f ca="1"/>
        <v>-25.00802028359756</v>
      </c>
      <c r="H5">
        <f ca="1"/>
        <v>82.234440902161808</v>
      </c>
      <c r="I5">
        <f ca="1"/>
        <v>23</v>
      </c>
      <c r="J5">
        <f t="shared" ca="1" si="0"/>
        <v>0</v>
      </c>
      <c r="K5">
        <f t="shared" ca="1" si="1"/>
        <v>24</v>
      </c>
      <c r="L5">
        <f ca="1"/>
        <v>3.3618052823987554E-2</v>
      </c>
      <c r="O5" s="1" t="s">
        <v>23</v>
      </c>
      <c r="P5" s="5">
        <v>0.33</v>
      </c>
      <c r="R5" s="6"/>
    </row>
    <row r="6" spans="1:21" x14ac:dyDescent="0.25">
      <c r="F6">
        <v>4</v>
      </c>
      <c r="G6">
        <f ca="1"/>
        <v>-23.409137053299389</v>
      </c>
      <c r="H6">
        <f ca="1"/>
        <v>-53.768666433445688</v>
      </c>
      <c r="I6">
        <f ca="1"/>
        <v>16</v>
      </c>
      <c r="J6">
        <f t="shared" ca="1" si="0"/>
        <v>0</v>
      </c>
      <c r="K6">
        <f t="shared" ca="1" si="1"/>
        <v>24</v>
      </c>
      <c r="L6">
        <f ca="1"/>
        <v>7.8318961853586194E-2</v>
      </c>
      <c r="O6" s="1" t="s">
        <v>25</v>
      </c>
      <c r="P6">
        <f>10/60</f>
        <v>0.16666666666666666</v>
      </c>
      <c r="R6" s="6"/>
    </row>
    <row r="7" spans="1:21" x14ac:dyDescent="0.25">
      <c r="F7" t="s">
        <v>11</v>
      </c>
      <c r="G7">
        <v>0</v>
      </c>
      <c r="H7">
        <v>0</v>
      </c>
      <c r="I7">
        <v>0</v>
      </c>
      <c r="J7">
        <v>0</v>
      </c>
      <c r="K7">
        <v>32</v>
      </c>
      <c r="L7">
        <v>0</v>
      </c>
      <c r="O7" s="1" t="s">
        <v>24</v>
      </c>
      <c r="P7">
        <f>1/60</f>
        <v>1.6666666666666666E-2</v>
      </c>
    </row>
    <row r="8" spans="1:21" x14ac:dyDescent="0.25">
      <c r="O8" s="1" t="s">
        <v>32</v>
      </c>
      <c r="P8">
        <v>3</v>
      </c>
    </row>
    <row r="9" spans="1:21" x14ac:dyDescent="0.25">
      <c r="O9" s="1" t="s">
        <v>20</v>
      </c>
      <c r="P9">
        <v>1.5</v>
      </c>
    </row>
    <row r="10" spans="1:21" x14ac:dyDescent="0.25">
      <c r="O10" s="1" t="s">
        <v>19</v>
      </c>
      <c r="P10">
        <v>0.7</v>
      </c>
    </row>
    <row r="11" spans="1:21" x14ac:dyDescent="0.25">
      <c r="O11" s="1" t="s">
        <v>21</v>
      </c>
      <c r="P11">
        <v>15</v>
      </c>
    </row>
    <row r="12" spans="1:21" x14ac:dyDescent="0.25"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90</v>
      </c>
    </row>
    <row r="15" spans="1:21" x14ac:dyDescent="0.25">
      <c r="O15" s="1" t="s">
        <v>26</v>
      </c>
      <c r="P15">
        <f ca="1">SUM(I:I)</f>
        <v>66</v>
      </c>
    </row>
    <row r="16" spans="1:21" x14ac:dyDescent="0.25">
      <c r="P16" s="5">
        <f ca="1">P15/P14</f>
        <v>0.73333333333333328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F6"/>
  <sheetViews>
    <sheetView workbookViewId="0">
      <selection activeCell="D12" sqref="D12"/>
    </sheetView>
  </sheetViews>
  <sheetFormatPr defaultRowHeight="15" x14ac:dyDescent="0.25"/>
  <sheetData>
    <row r="1" spans="1:6" x14ac:dyDescent="0.25">
      <c r="A1">
        <f>SQRT(('1D'!$G$2-'1D'!$G2)^2+('1D'!$H$2-'1D'!$H2)^2)</f>
        <v>0</v>
      </c>
      <c r="B1">
        <f ca="1">SQRT(('1D'!$G$3-'1D'!$G2)^2+('1D'!$H$3-'1D'!$H2)^2)</f>
        <v>65.935680624640582</v>
      </c>
      <c r="C1">
        <f ca="1">SQRT(('1D'!$G$4-'1D'!$G2)^2+('1D'!$H$4-'1D'!$H2)^2)</f>
        <v>59.624607536165399</v>
      </c>
      <c r="D1">
        <f ca="1">SQRT(('1D'!$G$5-'1D'!$G2)^2+('1D'!$H$5-'1D'!$H2)^2)</f>
        <v>85.952919374480643</v>
      </c>
      <c r="E1">
        <f ca="1">SQRT(('1D'!$G$6-'1D'!$G2)^2+('1D'!$H$6-'1D'!$H2)^2)</f>
        <v>58.643475234771884</v>
      </c>
      <c r="F1">
        <f>SQRT(('1D'!$G$7-'1D'!$G2)^2+('1D'!$H$7-'1D'!$H2)^2)</f>
        <v>0</v>
      </c>
    </row>
    <row r="2" spans="1:6" x14ac:dyDescent="0.25">
      <c r="A2">
        <f ca="1">SQRT(('1D'!$G$2-'1D'!$G3)^2+('1D'!$H$2-'1D'!$H3)^2)</f>
        <v>65.935680624640582</v>
      </c>
      <c r="B2">
        <f ca="1">SQRT(('1D'!$G$3-'1D'!$G3)^2+('1D'!$H$3-'1D'!$H3)^2)</f>
        <v>0</v>
      </c>
      <c r="C2">
        <f ca="1">SQRT(('1D'!$G$4-'1D'!$G3)^2+('1D'!$H$4-'1D'!$H3)^2)</f>
        <v>98.776541707755214</v>
      </c>
      <c r="D2">
        <f ca="1">SQRT(('1D'!$G$5-'1D'!$G3)^2+('1D'!$H$5-'1D'!$H3)^2)</f>
        <v>45.587516778267819</v>
      </c>
      <c r="E2">
        <f ca="1">SQRT(('1D'!$G$6-'1D'!$G3)^2+('1D'!$H$6-'1D'!$H3)^2)</f>
        <v>100.87034026673159</v>
      </c>
      <c r="F2">
        <f ca="1">SQRT(('1D'!$G$7-'1D'!$G3)^2+('1D'!$H$7-'1D'!$H3)^2)</f>
        <v>65.935680624640582</v>
      </c>
    </row>
    <row r="3" spans="1:6" x14ac:dyDescent="0.25">
      <c r="A3">
        <f ca="1">SQRT(('1D'!$G$2-'1D'!$G4)^2+('1D'!$H$2-'1D'!$H4)^2)</f>
        <v>59.624607536165399</v>
      </c>
      <c r="B3">
        <f ca="1">SQRT(('1D'!$G$3-'1D'!$G4)^2+('1D'!$H$3-'1D'!$H4)^2)</f>
        <v>98.776541707755214</v>
      </c>
      <c r="C3">
        <f ca="1">SQRT(('1D'!$G$4-'1D'!$G4)^2+('1D'!$H$4-'1D'!$H4)^2)</f>
        <v>0</v>
      </c>
      <c r="D3">
        <f ca="1">SQRT(('1D'!$G$5-'1D'!$G4)^2+('1D'!$H$5-'1D'!$H4)^2)</f>
        <v>134.97121469323054</v>
      </c>
      <c r="E3">
        <f ca="1">SQRT(('1D'!$G$6-'1D'!$G4)^2+('1D'!$H$6-'1D'!$H4)^2)</f>
        <v>4.5927081879813878</v>
      </c>
      <c r="F3">
        <f ca="1">SQRT(('1D'!$G$7-'1D'!$G4)^2+('1D'!$H$7-'1D'!$H4)^2)</f>
        <v>59.624607536165399</v>
      </c>
    </row>
    <row r="4" spans="1:6" x14ac:dyDescent="0.25">
      <c r="A4">
        <f ca="1">SQRT(('1D'!$G$2-'1D'!$G5)^2+('1D'!$H$2-'1D'!$H5)^2)</f>
        <v>85.952919374480643</v>
      </c>
      <c r="B4">
        <f ca="1">SQRT(('1D'!$G$3-'1D'!$G5)^2+('1D'!$H$3-'1D'!$H5)^2)</f>
        <v>45.587516778267819</v>
      </c>
      <c r="C4">
        <f ca="1">SQRT(('1D'!$G$4-'1D'!$G5)^2+('1D'!$H$4-'1D'!$H5)^2)</f>
        <v>134.97121469323054</v>
      </c>
      <c r="D4">
        <f ca="1">SQRT(('1D'!$G$5-'1D'!$G5)^2+('1D'!$H$5-'1D'!$H5)^2)</f>
        <v>0</v>
      </c>
      <c r="E4">
        <f ca="1">SQRT(('1D'!$G$6-'1D'!$G5)^2+('1D'!$H$6-'1D'!$H5)^2)</f>
        <v>136.01250542698236</v>
      </c>
      <c r="F4">
        <f ca="1">SQRT(('1D'!$G$7-'1D'!$G5)^2+('1D'!$H$7-'1D'!$H5)^2)</f>
        <v>85.952919374480643</v>
      </c>
    </row>
    <row r="5" spans="1:6" x14ac:dyDescent="0.25">
      <c r="A5">
        <f ca="1">SQRT(('1D'!$G$2-'1D'!$G6)^2+('1D'!$H$2-'1D'!$H6)^2)</f>
        <v>58.643475234771884</v>
      </c>
      <c r="B5">
        <f ca="1">SQRT(('1D'!$G$3-'1D'!$G6)^2+('1D'!$H$3-'1D'!$H6)^2)</f>
        <v>100.87034026673159</v>
      </c>
      <c r="C5">
        <f ca="1">SQRT(('1D'!$G$4-'1D'!$G6)^2+('1D'!$H$4-'1D'!$H6)^2)</f>
        <v>4.5927081879813878</v>
      </c>
      <c r="D5">
        <f ca="1">SQRT(('1D'!$G$5-'1D'!$G6)^2+('1D'!$H$5-'1D'!$H6)^2)</f>
        <v>136.01250542698236</v>
      </c>
      <c r="E5">
        <f ca="1">SQRT(('1D'!$G$6-'1D'!$G6)^2+('1D'!$H$6-'1D'!$H6)^2)</f>
        <v>0</v>
      </c>
      <c r="F5">
        <f ca="1">SQRT(('1D'!$G$7-'1D'!$G6)^2+('1D'!$H$7-'1D'!$H6)^2)</f>
        <v>58.643475234771884</v>
      </c>
    </row>
    <row r="6" spans="1:6" x14ac:dyDescent="0.25">
      <c r="A6">
        <f>SQRT(('1D'!$G$2-'1D'!$G7)^2+('1D'!$H$2-'1D'!$H7)^2)</f>
        <v>0</v>
      </c>
      <c r="B6">
        <f ca="1">SQRT(('1D'!$G$3-'1D'!$G7)^2+('1D'!$H$3-'1D'!$H7)^2)</f>
        <v>65.935680624640582</v>
      </c>
      <c r="C6">
        <f ca="1">SQRT(('1D'!$G$4-'1D'!$G7)^2+('1D'!$H$4-'1D'!$H7)^2)</f>
        <v>59.624607536165399</v>
      </c>
      <c r="D6">
        <f ca="1">SQRT(('1D'!$G$5-'1D'!$G7)^2+('1D'!$H$5-'1D'!$H7)^2)</f>
        <v>85.952919374480643</v>
      </c>
      <c r="E6">
        <f ca="1">SQRT(('1D'!$G$6-'1D'!$G7)^2+('1D'!$H$6-'1D'!$H7)^2)</f>
        <v>58.643475234771884</v>
      </c>
      <c r="F6">
        <f>SQRT(('1D'!$G$7-'1D'!$G7)^2+('1D'!$H$7-'1D'!$H7)^2)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activeCell="G7" sqref="G7"/>
    </sheetView>
  </sheetViews>
  <sheetFormatPr defaultRowHeight="15" x14ac:dyDescent="0.25"/>
  <sheetData>
    <row r="1" spans="1:7" x14ac:dyDescent="0.25">
      <c r="A1">
        <f>Distances!A1/80</f>
        <v>0</v>
      </c>
      <c r="B1">
        <f ca="1">Distances!B1/80</f>
        <v>0.82419600780800728</v>
      </c>
      <c r="C1">
        <f ca="1">Distances!C1/80</f>
        <v>0.74530759420206749</v>
      </c>
      <c r="D1">
        <f ca="1">Distances!D1/80</f>
        <v>1.074411492181008</v>
      </c>
      <c r="E1">
        <f ca="1">Distances!E1/80</f>
        <v>0.73304344043464853</v>
      </c>
      <c r="F1">
        <f>Distances!F1/80</f>
        <v>0</v>
      </c>
      <c r="G1">
        <f>Distances!G1/80</f>
        <v>0</v>
      </c>
    </row>
    <row r="2" spans="1:7" x14ac:dyDescent="0.25">
      <c r="A2">
        <f ca="1">Distances!A2/80</f>
        <v>0.82419600780800728</v>
      </c>
      <c r="B2">
        <f ca="1">Distances!B2/80</f>
        <v>0</v>
      </c>
      <c r="C2">
        <f ca="1">Distances!C2/80</f>
        <v>1.2347067713469402</v>
      </c>
      <c r="D2">
        <f ca="1">Distances!D2/80</f>
        <v>0.56984395972834778</v>
      </c>
      <c r="E2">
        <f ca="1">Distances!E2/80</f>
        <v>1.2608792533341449</v>
      </c>
      <c r="F2">
        <f ca="1">Distances!F2/80</f>
        <v>0.82419600780800728</v>
      </c>
      <c r="G2">
        <f>Distances!G2/80</f>
        <v>0</v>
      </c>
    </row>
    <row r="3" spans="1:7" x14ac:dyDescent="0.25">
      <c r="A3">
        <f ca="1">Distances!A3/80</f>
        <v>0.74530759420206749</v>
      </c>
      <c r="B3">
        <f ca="1">Distances!B3/80</f>
        <v>1.2347067713469402</v>
      </c>
      <c r="C3">
        <f ca="1">Distances!C3/80</f>
        <v>0</v>
      </c>
      <c r="D3">
        <f ca="1">Distances!D3/80</f>
        <v>1.6871401836653817</v>
      </c>
      <c r="E3">
        <f ca="1">Distances!E3/80</f>
        <v>5.740885234976735E-2</v>
      </c>
      <c r="F3">
        <f ca="1">Distances!F3/80</f>
        <v>0.74530759420206749</v>
      </c>
      <c r="G3">
        <f>Distances!G3/80</f>
        <v>0</v>
      </c>
    </row>
    <row r="4" spans="1:7" x14ac:dyDescent="0.25">
      <c r="A4">
        <f ca="1">Distances!A4/80</f>
        <v>1.074411492181008</v>
      </c>
      <c r="B4">
        <f ca="1">Distances!B4/80</f>
        <v>0.56984395972834778</v>
      </c>
      <c r="C4">
        <f ca="1">Distances!C4/80</f>
        <v>1.6871401836653817</v>
      </c>
      <c r="D4">
        <f ca="1">Distances!D4/80</f>
        <v>0</v>
      </c>
      <c r="E4">
        <f ca="1">Distances!E4/80</f>
        <v>1.7001563178372794</v>
      </c>
      <c r="F4">
        <f ca="1">Distances!F4/80</f>
        <v>1.074411492181008</v>
      </c>
      <c r="G4">
        <f>Distances!G4/80</f>
        <v>0</v>
      </c>
    </row>
    <row r="5" spans="1:7" x14ac:dyDescent="0.25">
      <c r="A5">
        <f ca="1">Distances!A5/80</f>
        <v>0.73304344043464853</v>
      </c>
      <c r="B5">
        <f ca="1">Distances!B5/80</f>
        <v>1.2608792533341449</v>
      </c>
      <c r="C5">
        <f ca="1">Distances!C5/80</f>
        <v>5.740885234976735E-2</v>
      </c>
      <c r="D5">
        <f ca="1">Distances!D5/80</f>
        <v>1.7001563178372794</v>
      </c>
      <c r="E5">
        <f ca="1">Distances!E5/80</f>
        <v>0</v>
      </c>
      <c r="F5">
        <f ca="1">Distances!F5/80</f>
        <v>0.73304344043464853</v>
      </c>
      <c r="G5">
        <f>Distances!G5/80</f>
        <v>0</v>
      </c>
    </row>
    <row r="6" spans="1:7" x14ac:dyDescent="0.25">
      <c r="A6">
        <f>Distances!A6/80</f>
        <v>0</v>
      </c>
      <c r="B6">
        <f ca="1">Distances!B6/80</f>
        <v>0.82419600780800728</v>
      </c>
      <c r="C6">
        <f ca="1">Distances!C6/80</f>
        <v>0.74530759420206749</v>
      </c>
      <c r="D6">
        <f ca="1">Distances!D6/80</f>
        <v>1.074411492181008</v>
      </c>
      <c r="E6">
        <f ca="1">Distances!E6/80</f>
        <v>0.73304344043464853</v>
      </c>
      <c r="F6">
        <f>Distances!F6/80</f>
        <v>0</v>
      </c>
      <c r="G6">
        <f>Distances!G6/80</f>
        <v>0</v>
      </c>
    </row>
    <row r="7" spans="1:7" x14ac:dyDescent="0.25">
      <c r="A7">
        <f>Distances!A7/80</f>
        <v>0</v>
      </c>
      <c r="B7">
        <f>Distances!B7/80</f>
        <v>0</v>
      </c>
      <c r="C7">
        <f>Distances!C7/80</f>
        <v>0</v>
      </c>
      <c r="D7">
        <f>Distances!D7/80</f>
        <v>0</v>
      </c>
      <c r="E7">
        <f>Distances!E7/80</f>
        <v>0</v>
      </c>
      <c r="F7">
        <f>Distances!F7/80</f>
        <v>0</v>
      </c>
      <c r="G7">
        <f>Distances!G7/80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2020-08-08T12:52:21Z</dcterms:modified>
</cp:coreProperties>
</file>