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9A800F3B-8D31-42E1-91B9-B6C508D358BE}" xr6:coauthVersionLast="45" xr6:coauthVersionMax="45" xr10:uidLastSave="{00000000-0000-0000-0000-000000000000}"/>
  <bookViews>
    <workbookView xWindow="28680" yWindow="3615" windowWidth="20730" windowHeight="1116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'1D'!$L$2:$L$8</definedName>
    <definedName name="CoordinatesX">'1D'!$G$3:$G$7</definedName>
    <definedName name="CoordinatesY">'1D'!$H$3:$H$7</definedName>
    <definedName name="Demand">'1D'!$I$2:$I$8</definedName>
    <definedName name="DistanceCost">'1D'!$C$2:$C$6</definedName>
    <definedName name="Distances">Distances!$A$1:$G$7</definedName>
    <definedName name="Locations">'1D'!$F$2:$F$8</definedName>
    <definedName name="PalletCapacity">'1D'!$E$2:$E$6</definedName>
    <definedName name="Stores">'1D'!$F$3:$F$7</definedName>
    <definedName name="TimeCost">'1D'!$D$2:$D$6</definedName>
    <definedName name="Times">Times!$A$1:$G$7</definedName>
    <definedName name="Vehicles">'1D'!$A$2:$A$6</definedName>
    <definedName name="VehicleTypes">'1D'!$B$2:$B$6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4" l="1"/>
  <c r="A7" i="1"/>
  <c r="A7" i="4" s="1"/>
  <c r="G7" i="1"/>
  <c r="G1" i="1"/>
  <c r="J7" i="3"/>
  <c r="K7" i="3" s="1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5" i="3" a="1"/>
  <c r="C5" i="3" s="1"/>
  <c r="C2" i="3" a="1"/>
  <c r="C2" i="3" s="1"/>
  <c r="C6" i="3" l="1" a="1"/>
  <c r="C6" i="3" s="1"/>
  <c r="C3" i="3" a="1"/>
  <c r="C3" i="3" s="1"/>
  <c r="J4" i="3"/>
  <c r="J5" i="3"/>
  <c r="J6" i="3"/>
  <c r="J3" i="3"/>
  <c r="A1" i="1" l="1"/>
  <c r="A1" i="4" s="1"/>
  <c r="P7" i="3" l="1"/>
  <c r="P6" i="3"/>
  <c r="K4" i="3"/>
  <c r="K5" i="3"/>
  <c r="K6" i="3"/>
  <c r="K3" i="3"/>
  <c r="P14" i="3"/>
  <c r="I3" i="3" s="1" a="1"/>
  <c r="I3" i="3" s="1"/>
  <c r="G3" i="3" a="1"/>
  <c r="A3" i="1" l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E7" i="1"/>
  <c r="E7" i="4" s="1"/>
  <c r="D4" i="1"/>
  <c r="D4" i="4" s="1"/>
  <c r="G4" i="1"/>
  <c r="G4" i="4" s="1"/>
  <c r="D5" i="1"/>
  <c r="D5" i="4" s="1"/>
  <c r="G5" i="1"/>
  <c r="G5" i="4" s="1"/>
  <c r="G6" i="1"/>
  <c r="G6" i="4" s="1"/>
  <c r="D7" i="1"/>
  <c r="D7" i="4" s="1"/>
  <c r="F3" i="1"/>
  <c r="F3" i="4" s="1"/>
  <c r="F4" i="1"/>
  <c r="F4" i="4" s="1"/>
  <c r="F5" i="1"/>
  <c r="F5" i="4" s="1"/>
  <c r="F6" i="1"/>
  <c r="F6" i="4" s="1"/>
  <c r="F7" i="1"/>
  <c r="F7" i="4" s="1"/>
  <c r="D6" i="1"/>
  <c r="D6" i="4" s="1"/>
  <c r="G7" i="4"/>
  <c r="C3" i="1"/>
  <c r="C3" i="4" s="1"/>
  <c r="C4" i="1"/>
  <c r="C4" i="4" s="1"/>
  <c r="C5" i="1"/>
  <c r="C5" i="4" s="1"/>
  <c r="C6" i="1"/>
  <c r="C6" i="4" s="1"/>
  <c r="C7" i="1"/>
  <c r="C7" i="4" s="1"/>
  <c r="D3" i="1"/>
  <c r="D3" i="4" s="1"/>
  <c r="G3" i="1"/>
  <c r="G3" i="4" s="1"/>
  <c r="F1" i="1"/>
  <c r="F1" i="4" s="1"/>
  <c r="L2" i="3" a="1"/>
  <c r="L2" i="3" s="1"/>
  <c r="P15" i="3"/>
  <c r="P16" i="3" s="1"/>
  <c r="G3" i="3"/>
  <c r="E1" i="1"/>
  <c r="E1" i="4" s="1"/>
  <c r="D1" i="1"/>
  <c r="D1" i="4" s="1"/>
  <c r="C1" i="1"/>
  <c r="C1" i="4" s="1"/>
  <c r="A2" i="1" l="1"/>
  <c r="A2" i="4" s="1"/>
  <c r="G2" i="1"/>
  <c r="G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<sst xmlns="http://schemas.openxmlformats.org/spreadsheetml/2006/main" count="40" uniqueCount="37">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</sst>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89.060139353006477</c:v>
                </c:pt>
                <c:pt idx="2">
                  <c:v>-53.730087278304367</c:v>
                </c:pt>
                <c:pt idx="3">
                  <c:v>-7.9039720060928147</c:v>
                </c:pt>
                <c:pt idx="4">
                  <c:v>-32.573457520569818</c:v>
                </c:pt>
                <c:pt idx="5">
                  <c:v>-67.418947837875308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-30.971069815953541</c:v>
                </c:pt>
                <c:pt idx="2">
                  <c:v>-93.224554245946337</c:v>
                </c:pt>
                <c:pt idx="3">
                  <c:v>96.477611436909214</c:v>
                </c:pt>
                <c:pt idx="4">
                  <c:v>46.667791268310268</c:v>
                </c:pt>
                <c:pt idx="5">
                  <c:v>85.712733111385418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P3" sqref="P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1.0604582397354076</v>
      </c>
      <c r="D2" s="8">
        <f ca="1"/>
        <v>13.224374361491611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7" ca="1">_xlfn.RANDARRAY(P2+1,1,P7,P6,FALSE)</f>
        <v>0.14789280089017845</v>
      </c>
      <c r="O2" s="1" t="s">
        <v>16</v>
      </c>
      <c r="P2">
        <v>5</v>
      </c>
      <c r="R2" t="s">
        <v>29</v>
      </c>
      <c r="S2" cm="1">
        <f t="array" aca="1" ref="S2:S4" ca="1">_xlfn.RANDARRAY(P8,1,P10,P9,FALSE)</f>
        <v>1.040729996986159</v>
      </c>
      <c r="T2" cm="1">
        <f t="array" aca="1" ref="T2:T4" ca="1">_xlfn.RANDARRAY(P8,1,P12,P11,FALSE)</f>
        <v>11.982676158702967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1.040729996986159</v>
      </c>
      <c r="D3" s="8">
        <f ca="1"/>
        <v>11.982676158702967</v>
      </c>
      <c r="E3" s="2">
        <f ca="1"/>
        <v>16</v>
      </c>
      <c r="F3">
        <v>1</v>
      </c>
      <c r="G3" cm="1">
        <f t="array" aca="1" ref="G3:H7" ca="1">_xlfn.RANDARRAY(P2,2,P4,P3,FALSE)</f>
        <v>89.060139353006477</v>
      </c>
      <c r="H3">
        <f ca="1"/>
        <v>-30.971069815953541</v>
      </c>
      <c r="I3" cm="1">
        <f t="array" aca="1" ref="I3:I7" ca="1">_xlfn.RANDARRAY(P2,1,1,ROUNDUP((P14/P2),0),TRUE)</f>
        <v>22</v>
      </c>
      <c r="J3">
        <f ca="1">IF(RAND()&lt;$P$5,RANDBETWEEN(5,23), 0)</f>
        <v>22</v>
      </c>
      <c r="K3">
        <f ca="1">IF(J3=0,24,J3+1)</f>
        <v>23</v>
      </c>
      <c r="L3">
        <f ca="1"/>
        <v>3.2304936268012646E-2</v>
      </c>
      <c r="O3" s="1" t="s">
        <v>14</v>
      </c>
      <c r="P3">
        <v>100</v>
      </c>
      <c r="R3" t="s">
        <v>30</v>
      </c>
      <c r="S3">
        <f ca="1"/>
        <v>1.0604582397354076</v>
      </c>
      <c r="T3">
        <f ca="1"/>
        <v>13.224374361491611</v>
      </c>
      <c r="U3">
        <v>22</v>
      </c>
    </row>
    <row r="4" spans="1:21" x14ac:dyDescent="0.25">
      <c r="A4" t="s">
        <v>34</v>
      </c>
      <c r="B4" t="str">
        <f ca="1">OFFSET($R$1,RANDBETWEEN(1,$P$8),0)</f>
        <v>11 metre</v>
      </c>
      <c r="C4" cm="1">
        <f t="array" aca="1" ref="C4:E4" ca="1">_xlfn.XLOOKUP(B4,OFFSET($R$2,0,0,$P$8,1),OFFSET($S$2,0,0,$P$8,3))</f>
        <v>1.1208501045248869</v>
      </c>
      <c r="D4" s="8">
        <f ca="1"/>
        <v>8.0076786339612998</v>
      </c>
      <c r="E4" s="2">
        <f ca="1"/>
        <v>30</v>
      </c>
      <c r="F4">
        <v>2</v>
      </c>
      <c r="G4">
        <f ca="1"/>
        <v>-53.730087278304367</v>
      </c>
      <c r="H4">
        <f ca="1"/>
        <v>-93.224554245946337</v>
      </c>
      <c r="I4">
        <f ca="1"/>
        <v>22</v>
      </c>
      <c r="J4">
        <f t="shared" ref="J4:J8" ca="1" si="0">IF(RAND()&lt;$P$5,RANDBETWEEN(5,23), 0)</f>
        <v>0</v>
      </c>
      <c r="K4">
        <f t="shared" ref="K4:K6" ca="1" si="1">IF(J4=0,24,J4+1)</f>
        <v>24</v>
      </c>
      <c r="L4">
        <f ca="1"/>
        <v>5.4564959486128828E-2</v>
      </c>
      <c r="O4" s="1" t="s">
        <v>15</v>
      </c>
      <c r="P4">
        <v>-100</v>
      </c>
      <c r="R4" t="s">
        <v>31</v>
      </c>
      <c r="S4">
        <f ca="1"/>
        <v>1.1208501045248869</v>
      </c>
      <c r="T4">
        <f ca="1"/>
        <v>8.0076786339612998</v>
      </c>
      <c r="U4">
        <v>30</v>
      </c>
    </row>
    <row r="5" spans="1:21" x14ac:dyDescent="0.25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1.1208501045248869</v>
      </c>
      <c r="D5" s="8">
        <f ca="1"/>
        <v>8.0076786339612998</v>
      </c>
      <c r="E5" s="2">
        <f ca="1"/>
        <v>30</v>
      </c>
      <c r="F5">
        <v>3</v>
      </c>
      <c r="G5">
        <f ca="1"/>
        <v>-7.9039720060928147</v>
      </c>
      <c r="H5">
        <f ca="1"/>
        <v>96.477611436909214</v>
      </c>
      <c r="I5">
        <f ca="1"/>
        <v>22</v>
      </c>
      <c r="J5">
        <f t="shared" ca="1" si="0"/>
        <v>0</v>
      </c>
      <c r="K5">
        <f t="shared" ca="1" si="1"/>
        <v>24</v>
      </c>
      <c r="L5">
        <f ca="1"/>
        <v>2.5983951075209427E-2</v>
      </c>
      <c r="O5" s="1" t="s">
        <v>23</v>
      </c>
      <c r="P5" s="5">
        <v>0.33</v>
      </c>
      <c r="R5" s="6"/>
    </row>
    <row r="6" spans="1:21" x14ac:dyDescent="0.25">
      <c r="A6" t="s">
        <v>36</v>
      </c>
      <c r="B6" t="str">
        <f ca="1">OFFSET($R$1,RANDBETWEEN(1,$P$8),0)</f>
        <v>Rigid</v>
      </c>
      <c r="C6" cm="1">
        <f t="array" aca="1" ref="C6:E6" ca="1">_xlfn.XLOOKUP(B6,OFFSET($R$2,0,0,$P$8,1),OFFSET($S$2,0,0,$P$8,3))</f>
        <v>1.040729996986159</v>
      </c>
      <c r="D6" s="8">
        <f ca="1"/>
        <v>11.982676158702967</v>
      </c>
      <c r="E6" s="2">
        <f ca="1"/>
        <v>16</v>
      </c>
      <c r="F6">
        <v>4</v>
      </c>
      <c r="G6">
        <f ca="1"/>
        <v>-32.573457520569818</v>
      </c>
      <c r="H6">
        <f ca="1"/>
        <v>46.667791268310268</v>
      </c>
      <c r="I6">
        <f ca="1"/>
        <v>19</v>
      </c>
      <c r="J6">
        <f t="shared" ca="1" si="0"/>
        <v>12</v>
      </c>
      <c r="K6">
        <f t="shared" ca="1" si="1"/>
        <v>13</v>
      </c>
      <c r="L6">
        <f ca="1"/>
        <v>0.10622411786483782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-67.418947837875308</v>
      </c>
      <c r="H7">
        <f ca="1"/>
        <v>85.712733111385418</v>
      </c>
      <c r="I7">
        <f ca="1"/>
        <v>1</v>
      </c>
      <c r="J7">
        <f t="shared" ca="1" si="0"/>
        <v>0</v>
      </c>
      <c r="K7">
        <f t="shared" ref="K7:K8" ca="1" si="2">IF(J7=0,24,J7+1)</f>
        <v>24</v>
      </c>
      <c r="L7">
        <f ca="1"/>
        <v>0.14677820650080106</v>
      </c>
      <c r="O7" s="1" t="s">
        <v>24</v>
      </c>
      <c r="P7">
        <f>1/60</f>
        <v>1.6666666666666666E-2</v>
      </c>
    </row>
    <row r="8" spans="1:21" x14ac:dyDescent="0.25">
      <c r="F8" t="s">
        <v>11</v>
      </c>
      <c r="G8">
        <v>0</v>
      </c>
      <c r="H8">
        <v>0</v>
      </c>
      <c r="I8">
        <v>0</v>
      </c>
      <c r="J8">
        <v>0</v>
      </c>
      <c r="K8">
        <v>32</v>
      </c>
      <c r="L8">
        <v>0</v>
      </c>
      <c r="O8" s="1" t="s">
        <v>32</v>
      </c>
      <c r="P8">
        <v>3</v>
      </c>
    </row>
    <row r="9" spans="1:21" x14ac:dyDescent="0.25"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114</v>
      </c>
    </row>
    <row r="15" spans="1:21" x14ac:dyDescent="0.25">
      <c r="O15" s="1" t="s">
        <v>26</v>
      </c>
      <c r="P15">
        <f ca="1">SUM(I:I)</f>
        <v>86</v>
      </c>
    </row>
    <row r="16" spans="1:21" x14ac:dyDescent="0.25">
      <c r="P16" s="5">
        <f ca="1">P15/P14</f>
        <v>0.75438596491228072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F9" sqref="F9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 ca="1">SQRT(('1D'!$G$3-'1D'!$G2)^2+('1D'!$H$3-'1D'!$H2)^2)</f>
        <v>94.291651736098046</v>
      </c>
      <c r="C1">
        <f ca="1">SQRT(('1D'!$G$4-'1D'!$G2)^2+('1D'!$H$4-'1D'!$H2)^2)</f>
        <v>107.59990610260584</v>
      </c>
      <c r="D1">
        <f ca="1">SQRT(('1D'!$G$5-'1D'!$G2)^2+('1D'!$H$5-'1D'!$H2)^2)</f>
        <v>96.800838230070781</v>
      </c>
      <c r="E1">
        <f ca="1">SQRT(('1D'!$G$6-'1D'!$G2)^2+('1D'!$H$6-'1D'!$H2)^2)</f>
        <v>56.911447677132081</v>
      </c>
      <c r="F1">
        <f ca="1">SQRT(('1D'!$G$7-'1D'!$G2)^2+('1D'!$H$7-'1D'!$H2)^2)</f>
        <v>109.0503881010505</v>
      </c>
      <c r="G1">
        <f>SQRT(('1D'!$G$8-'1D'!$G2)^2+('1D'!$H$8-'1D'!$H2)^2)</f>
        <v>0</v>
      </c>
    </row>
    <row r="2" spans="1:7" x14ac:dyDescent="0.25">
      <c r="A2">
        <f ca="1">SQRT(('1D'!$G$2-'1D'!$G3)^2+('1D'!$H$2-'1D'!$H3)^2)</f>
        <v>94.291651736098046</v>
      </c>
      <c r="B2">
        <f ca="1">SQRT(('1D'!$G$3-'1D'!$G3)^2+('1D'!$H$3-'1D'!$H3)^2)</f>
        <v>0</v>
      </c>
      <c r="C2">
        <f ca="1">SQRT(('1D'!$G$4-'1D'!$G3)^2+('1D'!$H$4-'1D'!$H3)^2)</f>
        <v>155.77080966951564</v>
      </c>
      <c r="D2">
        <f ca="1">SQRT(('1D'!$G$5-'1D'!$G3)^2+('1D'!$H$5-'1D'!$H3)^2)</f>
        <v>160.14120408175285</v>
      </c>
      <c r="E2">
        <f ca="1">SQRT(('1D'!$G$6-'1D'!$G3)^2+('1D'!$H$6-'1D'!$H3)^2)</f>
        <v>144.30012002373832</v>
      </c>
      <c r="F2">
        <f ca="1">SQRT(('1D'!$G$7-'1D'!$G3)^2+('1D'!$H$7-'1D'!$H3)^2)</f>
        <v>195.19429959319422</v>
      </c>
      <c r="G2">
        <f ca="1">SQRT(('1D'!$G$8-'1D'!$G3)^2+('1D'!$H$8-'1D'!$H3)^2)</f>
        <v>94.291651736098046</v>
      </c>
    </row>
    <row r="3" spans="1:7" x14ac:dyDescent="0.25">
      <c r="A3">
        <f ca="1">SQRT(('1D'!$G$2-'1D'!$G4)^2+('1D'!$H$2-'1D'!$H4)^2)</f>
        <v>107.59990610260584</v>
      </c>
      <c r="B3">
        <f ca="1">SQRT(('1D'!$G$3-'1D'!$G4)^2+('1D'!$H$3-'1D'!$H4)^2)</f>
        <v>155.77080966951564</v>
      </c>
      <c r="C3">
        <f ca="1">SQRT(('1D'!$G$4-'1D'!$G4)^2+('1D'!$H$4-'1D'!$H4)^2)</f>
        <v>0</v>
      </c>
      <c r="D3">
        <f ca="1">SQRT(('1D'!$G$5-'1D'!$G4)^2+('1D'!$H$5-'1D'!$H4)^2)</f>
        <v>195.15876743233341</v>
      </c>
      <c r="E3">
        <f ca="1">SQRT(('1D'!$G$6-'1D'!$G4)^2+('1D'!$H$6-'1D'!$H4)^2)</f>
        <v>141.48311318382136</v>
      </c>
      <c r="F3">
        <f ca="1">SQRT(('1D'!$G$7-'1D'!$G4)^2+('1D'!$H$7-'1D'!$H4)^2)</f>
        <v>179.46012846930566</v>
      </c>
      <c r="G3">
        <f ca="1">SQRT(('1D'!$G$8-'1D'!$G4)^2+('1D'!$H$8-'1D'!$H4)^2)</f>
        <v>107.59990610260584</v>
      </c>
    </row>
    <row r="4" spans="1:7" x14ac:dyDescent="0.25">
      <c r="A4">
        <f ca="1">SQRT(('1D'!$G$2-'1D'!$G5)^2+('1D'!$H$2-'1D'!$H5)^2)</f>
        <v>96.800838230070781</v>
      </c>
      <c r="B4">
        <f ca="1">SQRT(('1D'!$G$3-'1D'!$G5)^2+('1D'!$H$3-'1D'!$H5)^2)</f>
        <v>160.14120408175285</v>
      </c>
      <c r="C4">
        <f ca="1">SQRT(('1D'!$G$4-'1D'!$G5)^2+('1D'!$H$4-'1D'!$H5)^2)</f>
        <v>195.15876743233341</v>
      </c>
      <c r="D4">
        <f ca="1">SQRT(('1D'!$G$5-'1D'!$G5)^2+('1D'!$H$5-'1D'!$H5)^2)</f>
        <v>0</v>
      </c>
      <c r="E4">
        <f ca="1">SQRT(('1D'!$G$6-'1D'!$G5)^2+('1D'!$H$6-'1D'!$H5)^2)</f>
        <v>55.584185707601733</v>
      </c>
      <c r="F4">
        <f ca="1">SQRT(('1D'!$G$7-'1D'!$G5)^2+('1D'!$H$7-'1D'!$H5)^2)</f>
        <v>60.480699017297958</v>
      </c>
      <c r="G4">
        <f ca="1">SQRT(('1D'!$G$8-'1D'!$G5)^2+('1D'!$H$8-'1D'!$H5)^2)</f>
        <v>96.800838230070781</v>
      </c>
    </row>
    <row r="5" spans="1:7" x14ac:dyDescent="0.25">
      <c r="A5">
        <f ca="1">SQRT(('1D'!$G$2-'1D'!$G6)^2+('1D'!$H$2-'1D'!$H6)^2)</f>
        <v>56.911447677132081</v>
      </c>
      <c r="B5">
        <f ca="1">SQRT(('1D'!$G$3-'1D'!$G6)^2+('1D'!$H$3-'1D'!$H6)^2)</f>
        <v>144.30012002373832</v>
      </c>
      <c r="C5">
        <f ca="1">SQRT(('1D'!$G$4-'1D'!$G6)^2+('1D'!$H$4-'1D'!$H6)^2)</f>
        <v>141.48311318382136</v>
      </c>
      <c r="D5">
        <f ca="1">SQRT(('1D'!$G$5-'1D'!$G6)^2+('1D'!$H$5-'1D'!$H6)^2)</f>
        <v>55.584185707601733</v>
      </c>
      <c r="E5">
        <f ca="1">SQRT(('1D'!$G$6-'1D'!$G6)^2+('1D'!$H$6-'1D'!$H6)^2)</f>
        <v>0</v>
      </c>
      <c r="F5">
        <f ca="1">SQRT(('1D'!$G$7-'1D'!$G6)^2+('1D'!$H$7-'1D'!$H6)^2)</f>
        <v>52.332740029378847</v>
      </c>
      <c r="G5">
        <f ca="1">SQRT(('1D'!$G$8-'1D'!$G6)^2+('1D'!$H$8-'1D'!$H6)^2)</f>
        <v>56.911447677132081</v>
      </c>
    </row>
    <row r="6" spans="1:7" x14ac:dyDescent="0.25">
      <c r="A6">
        <f ca="1">SQRT(('1D'!$G$2-'1D'!$G7)^2+('1D'!$H$2-'1D'!$H7)^2)</f>
        <v>109.0503881010505</v>
      </c>
      <c r="B6">
        <f ca="1">SQRT(('1D'!$G$3-'1D'!$G7)^2+('1D'!$H$3-'1D'!$H7)^2)</f>
        <v>195.19429959319422</v>
      </c>
      <c r="C6">
        <f ca="1">SQRT(('1D'!$G$4-'1D'!$G7)^2+('1D'!$H$4-'1D'!$H7)^2)</f>
        <v>179.46012846930566</v>
      </c>
      <c r="D6">
        <f ca="1">SQRT(('1D'!$G$5-'1D'!$G7)^2+('1D'!$H$5-'1D'!$H7)^2)</f>
        <v>60.480699017297958</v>
      </c>
      <c r="E6">
        <f ca="1">SQRT(('1D'!$G$6-'1D'!$G7)^2+('1D'!$H$6-'1D'!$H7)^2)</f>
        <v>52.332740029378847</v>
      </c>
      <c r="F6">
        <f ca="1">SQRT(('1D'!$G$7-'1D'!$G7)^2+('1D'!$H$7-'1D'!$H7)^2)</f>
        <v>0</v>
      </c>
      <c r="G6">
        <f ca="1">SQRT(('1D'!$G$8-'1D'!$G7)^2+('1D'!$H$8-'1D'!$H7)^2)</f>
        <v>109.0503881010505</v>
      </c>
    </row>
    <row r="7" spans="1:7" x14ac:dyDescent="0.25">
      <c r="A7">
        <f>SQRT(('1D'!$G$2-'1D'!$G8)^2+('1D'!$H$2-'1D'!$H8)^2)</f>
        <v>0</v>
      </c>
      <c r="B7">
        <f ca="1">SQRT(('1D'!$G$3-'1D'!$G8)^2+('1D'!$H$3-'1D'!$H8)^2)</f>
        <v>94.291651736098046</v>
      </c>
      <c r="C7">
        <f ca="1">SQRT(('1D'!$G$4-'1D'!$G8)^2+('1D'!$H$4-'1D'!$H8)^2)</f>
        <v>107.59990610260584</v>
      </c>
      <c r="D7">
        <f ca="1">SQRT(('1D'!$G$5-'1D'!$G8)^2+('1D'!$H$5-'1D'!$H8)^2)</f>
        <v>96.800838230070781</v>
      </c>
      <c r="E7">
        <f ca="1">SQRT(('1D'!$G$6-'1D'!$G8)^2+('1D'!$H$6-'1D'!$H8)^2)</f>
        <v>56.911447677132081</v>
      </c>
      <c r="F7">
        <f ca="1">SQRT(('1D'!$G$7-'1D'!$G8)^2+('1D'!$H$7-'1D'!$H8)^2)</f>
        <v>109.0503881010505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tabSelected="1" workbookViewId="0">
      <selection activeCell="H8" sqref="G8:H8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1.1786456467012256</v>
      </c>
      <c r="C1">
        <f ca="1">Distances!C1/80</f>
        <v>1.3449988262825729</v>
      </c>
      <c r="D1">
        <f ca="1">Distances!D1/80</f>
        <v>1.2100104778758847</v>
      </c>
      <c r="E1">
        <f ca="1">Distances!E1/80</f>
        <v>0.71139309596415101</v>
      </c>
      <c r="F1">
        <f ca="1">Distances!F1/80</f>
        <v>1.3631298512631314</v>
      </c>
      <c r="G1">
        <f>Distances!G1/80</f>
        <v>0</v>
      </c>
    </row>
    <row r="2" spans="1:7" x14ac:dyDescent="0.25">
      <c r="A2">
        <f ca="1">Distances!A2/80</f>
        <v>1.1786456467012256</v>
      </c>
      <c r="B2">
        <f ca="1">Distances!B2/80</f>
        <v>0</v>
      </c>
      <c r="C2">
        <f ca="1">Distances!C2/80</f>
        <v>1.9471351208689456</v>
      </c>
      <c r="D2">
        <f ca="1">Distances!D2/80</f>
        <v>2.0017650510219105</v>
      </c>
      <c r="E2">
        <f ca="1">Distances!E2/80</f>
        <v>1.803751500296729</v>
      </c>
      <c r="F2">
        <f ca="1">Distances!F2/80</f>
        <v>2.4399287449149276</v>
      </c>
      <c r="G2">
        <f ca="1">Distances!G2/80</f>
        <v>1.1786456467012256</v>
      </c>
    </row>
    <row r="3" spans="1:7" x14ac:dyDescent="0.25">
      <c r="A3">
        <f ca="1">Distances!A3/80</f>
        <v>1.3449988262825729</v>
      </c>
      <c r="B3">
        <f ca="1">Distances!B3/80</f>
        <v>1.9471351208689456</v>
      </c>
      <c r="C3">
        <f ca="1">Distances!C3/80</f>
        <v>0</v>
      </c>
      <c r="D3">
        <f ca="1">Distances!D3/80</f>
        <v>2.4394845929041677</v>
      </c>
      <c r="E3">
        <f ca="1">Distances!E3/80</f>
        <v>1.768538914797767</v>
      </c>
      <c r="F3">
        <f ca="1">Distances!F3/80</f>
        <v>2.2432516058663206</v>
      </c>
      <c r="G3">
        <f ca="1">Distances!G3/80</f>
        <v>1.3449988262825729</v>
      </c>
    </row>
    <row r="4" spans="1:7" x14ac:dyDescent="0.25">
      <c r="A4">
        <f ca="1">Distances!A4/80</f>
        <v>1.2100104778758847</v>
      </c>
      <c r="B4">
        <f ca="1">Distances!B4/80</f>
        <v>2.0017650510219105</v>
      </c>
      <c r="C4">
        <f ca="1">Distances!C4/80</f>
        <v>2.4394845929041677</v>
      </c>
      <c r="D4">
        <f ca="1">Distances!D4/80</f>
        <v>0</v>
      </c>
      <c r="E4">
        <f ca="1">Distances!E4/80</f>
        <v>0.69480232134502162</v>
      </c>
      <c r="F4">
        <f ca="1">Distances!F4/80</f>
        <v>0.75600873771622445</v>
      </c>
      <c r="G4">
        <f ca="1">Distances!G4/80</f>
        <v>1.2100104778758847</v>
      </c>
    </row>
    <row r="5" spans="1:7" x14ac:dyDescent="0.25">
      <c r="A5">
        <f ca="1">Distances!A5/80</f>
        <v>0.71139309596415101</v>
      </c>
      <c r="B5">
        <f ca="1">Distances!B5/80</f>
        <v>1.803751500296729</v>
      </c>
      <c r="C5">
        <f ca="1">Distances!C5/80</f>
        <v>1.768538914797767</v>
      </c>
      <c r="D5">
        <f ca="1">Distances!D5/80</f>
        <v>0.69480232134502162</v>
      </c>
      <c r="E5">
        <f ca="1">Distances!E5/80</f>
        <v>0</v>
      </c>
      <c r="F5">
        <f ca="1">Distances!F5/80</f>
        <v>0.65415925036723555</v>
      </c>
      <c r="G5">
        <f ca="1">Distances!G5/80</f>
        <v>0.71139309596415101</v>
      </c>
    </row>
    <row r="6" spans="1:7" x14ac:dyDescent="0.25">
      <c r="A6">
        <f ca="1">Distances!A6/80</f>
        <v>1.3631298512631314</v>
      </c>
      <c r="B6">
        <f ca="1">Distances!B6/80</f>
        <v>2.4399287449149276</v>
      </c>
      <c r="C6">
        <f ca="1">Distances!C6/80</f>
        <v>2.2432516058663206</v>
      </c>
      <c r="D6">
        <f ca="1">Distances!D6/80</f>
        <v>0.75600873771622445</v>
      </c>
      <c r="E6">
        <f ca="1">Distances!E6/80</f>
        <v>0.65415925036723555</v>
      </c>
      <c r="F6">
        <f ca="1">Distances!F6/80</f>
        <v>0</v>
      </c>
      <c r="G6">
        <f ca="1">Distances!G6/80</f>
        <v>1.3631298512631314</v>
      </c>
    </row>
    <row r="7" spans="1:7" x14ac:dyDescent="0.25">
      <c r="A7">
        <f>Distances!A7/80</f>
        <v>0</v>
      </c>
      <c r="B7">
        <f ca="1">Distances!B7/80</f>
        <v>1.1786456467012256</v>
      </c>
      <c r="C7">
        <f ca="1">Distances!C7/80</f>
        <v>1.3449988262825729</v>
      </c>
      <c r="D7">
        <f ca="1">Distances!D7/80</f>
        <v>1.2100104778758847</v>
      </c>
      <c r="E7">
        <f ca="1">Distances!E7/80</f>
        <v>0.71139309596415101</v>
      </c>
      <c r="F7">
        <f ca="1">Distances!F7/80</f>
        <v>1.3631298512631314</v>
      </c>
      <c r="G7">
        <f>Distances!H7/80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2020-08-08T14:16:23Z</dcterms:modified>
</cp:coreProperties>
</file>