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6 3\"/>
    </mc:Choice>
  </mc:AlternateContent>
  <xr:revisionPtr revIDLastSave="0" documentId="13_ncr:1_{A54AA98D-1B2D-420F-8969-7B7E7E701B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'1D'!$L$2:$L$9</definedName>
    <definedName name="CoordinatesX">'1D'!$G$3:$G$8</definedName>
    <definedName name="CoordinatesY">'1D'!$H$3:$H$8</definedName>
    <definedName name="Demand">'1D'!$I$2:$I$9</definedName>
    <definedName name="DistanceCost">'1D'!$C$2:$C$4</definedName>
    <definedName name="Distances">Distances!$A$1:$H$8</definedName>
    <definedName name="Locations">'1D'!$F$2:$F$9</definedName>
    <definedName name="PalletCapacity">'1D'!$E$2:$E$4</definedName>
    <definedName name="Stores">'1D'!$F$3:$F$8</definedName>
    <definedName name="TimeCost">'1D'!$D$2:$D$4</definedName>
    <definedName name="Times">Times!$A$1:$H$8</definedName>
    <definedName name="Vehicles">'1D'!$A$2:$A$4</definedName>
    <definedName name="VehicleTypes">'1D'!$B$2:$B$4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  <c r="A8" i="1" l="1"/>
  <c r="A8" i="4" s="1"/>
  <c r="H8" i="1"/>
  <c r="H8" i="4" s="1"/>
  <c r="H1" i="1"/>
  <c r="H1" i="4" s="1"/>
  <c r="J7" i="3"/>
  <c r="K7" i="3" s="1"/>
  <c r="J8" i="3"/>
  <c r="K8" i="3" s="1"/>
  <c r="B3" i="3" l="1"/>
  <c r="B2" i="3"/>
  <c r="T2" i="3" a="1"/>
  <c r="T2" i="3" s="1"/>
  <c r="S2" i="3" a="1"/>
  <c r="C4" i="3" l="1" a="1"/>
  <c r="C4" i="3" s="1"/>
  <c r="S2" i="3"/>
  <c r="C2" i="3" a="1"/>
  <c r="C2" i="3" s="1"/>
  <c r="C3" i="3" l="1" a="1"/>
  <c r="C3" i="3" s="1"/>
  <c r="J4" i="3"/>
  <c r="J5" i="3"/>
  <c r="J6" i="3"/>
  <c r="J3" i="3"/>
  <c r="A1" i="1" l="1"/>
  <c r="A1" i="4" s="1"/>
  <c r="P7" i="3" l="1"/>
  <c r="P6" i="3"/>
  <c r="K4" i="3"/>
  <c r="K5" i="3"/>
  <c r="K6" i="3"/>
  <c r="K3" i="3"/>
  <c r="P14" i="3"/>
  <c r="I3" i="3" s="1" a="1"/>
  <c r="I3" i="3" s="1"/>
  <c r="G3" i="3" a="1"/>
  <c r="G1" i="1" l="1"/>
  <c r="G1" i="4" s="1"/>
  <c r="A3" i="1"/>
  <c r="A3" i="4" s="1"/>
  <c r="E3" i="1"/>
  <c r="E3" i="4" s="1"/>
  <c r="A4" i="1"/>
  <c r="A4" i="4" s="1"/>
  <c r="E4" i="1"/>
  <c r="E4" i="4" s="1"/>
  <c r="A5" i="1"/>
  <c r="A5" i="4" s="1"/>
  <c r="E5" i="1"/>
  <c r="E5" i="4" s="1"/>
  <c r="A6" i="1"/>
  <c r="A6" i="4" s="1"/>
  <c r="E6" i="1"/>
  <c r="E6" i="4" s="1"/>
  <c r="A7" i="1"/>
  <c r="A7" i="4" s="1"/>
  <c r="E7" i="1"/>
  <c r="E7" i="4" s="1"/>
  <c r="E8" i="1"/>
  <c r="E8" i="4" s="1"/>
  <c r="D4" i="1"/>
  <c r="D4" i="4" s="1"/>
  <c r="H4" i="1"/>
  <c r="H4" i="4" s="1"/>
  <c r="D5" i="1"/>
  <c r="D5" i="4" s="1"/>
  <c r="H5" i="1"/>
  <c r="H5" i="4" s="1"/>
  <c r="H6" i="1"/>
  <c r="H6" i="4" s="1"/>
  <c r="D7" i="1"/>
  <c r="D7" i="4" s="1"/>
  <c r="D8" i="1"/>
  <c r="D8" i="4" s="1"/>
  <c r="F3" i="1"/>
  <c r="F3" i="4" s="1"/>
  <c r="F4" i="1"/>
  <c r="F4" i="4" s="1"/>
  <c r="F5" i="1"/>
  <c r="F5" i="4" s="1"/>
  <c r="F6" i="1"/>
  <c r="F6" i="4" s="1"/>
  <c r="F7" i="1"/>
  <c r="F7" i="4" s="1"/>
  <c r="F8" i="1"/>
  <c r="F8" i="4" s="1"/>
  <c r="D6" i="1"/>
  <c r="D6" i="4" s="1"/>
  <c r="H7" i="1"/>
  <c r="H7" i="4" s="1"/>
  <c r="C3" i="1"/>
  <c r="C3" i="4" s="1"/>
  <c r="G3" i="1"/>
  <c r="G3" i="4" s="1"/>
  <c r="C4" i="1"/>
  <c r="C4" i="4" s="1"/>
  <c r="G4" i="1"/>
  <c r="G4" i="4" s="1"/>
  <c r="C5" i="1"/>
  <c r="C5" i="4" s="1"/>
  <c r="G5" i="1"/>
  <c r="G5" i="4" s="1"/>
  <c r="C6" i="1"/>
  <c r="C6" i="4" s="1"/>
  <c r="G6" i="1"/>
  <c r="G6" i="4" s="1"/>
  <c r="C7" i="1"/>
  <c r="C7" i="4" s="1"/>
  <c r="G7" i="1"/>
  <c r="G7" i="4" s="1"/>
  <c r="C8" i="1"/>
  <c r="C8" i="4" s="1"/>
  <c r="G8" i="1"/>
  <c r="G8" i="4" s="1"/>
  <c r="D3" i="1"/>
  <c r="D3" i="4" s="1"/>
  <c r="H3" i="1"/>
  <c r="H3" i="4" s="1"/>
  <c r="F1" i="1"/>
  <c r="F1" i="4" s="1"/>
  <c r="L2" i="3" a="1"/>
  <c r="L2" i="3" s="1"/>
  <c r="P15" i="3"/>
  <c r="P16" i="3" s="1"/>
  <c r="G3" i="3"/>
  <c r="E1" i="1"/>
  <c r="E1" i="4" s="1"/>
  <c r="D1" i="1"/>
  <c r="D1" i="4" s="1"/>
  <c r="C1" i="1"/>
  <c r="C1" i="4" s="1"/>
  <c r="A2" i="1" l="1"/>
  <c r="A2" i="4" s="1"/>
  <c r="H2" i="1"/>
  <c r="H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G2" i="1"/>
  <c r="G2" i="4" s="1"/>
  <c r="E2" i="1"/>
  <c r="E2" i="4" s="1"/>
  <c r="F2" i="1"/>
  <c r="F2" i="4" s="1"/>
  <c r="D2" i="1"/>
  <c r="D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<sst xmlns="http://schemas.openxmlformats.org/spreadsheetml/2006/main" count="38" uniqueCount="35">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</sst>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-62.070913465935988</c:v>
                </c:pt>
                <c:pt idx="2">
                  <c:v>75.927249014187126</c:v>
                </c:pt>
                <c:pt idx="3">
                  <c:v>-25.482220256579268</c:v>
                </c:pt>
                <c:pt idx="4">
                  <c:v>75.434646951969327</c:v>
                </c:pt>
                <c:pt idx="5">
                  <c:v>-90.924027549961806</c:v>
                </c:pt>
                <c:pt idx="6">
                  <c:v>-58.696650929808186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5.9620832933944996</c:v>
                </c:pt>
                <c:pt idx="2">
                  <c:v>-50.398161170584402</c:v>
                </c:pt>
                <c:pt idx="3">
                  <c:v>-97.725178219136268</c:v>
                </c:pt>
                <c:pt idx="4">
                  <c:v>90.330359810347204</c:v>
                </c:pt>
                <c:pt idx="5">
                  <c:v>89.253951928259724</c:v>
                </c:pt>
                <c:pt idx="6">
                  <c:v>-38.323122195862553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0</xdr:rowOff>
    </xdr:from>
    <xdr:to>
      <xdr:col>10</xdr:col>
      <xdr:colOff>533400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topLeftCell="A2" workbookViewId="0">
      <selection activeCell="A5" sqref="A5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1.2883792291030953</v>
      </c>
      <c r="D2" s="8">
        <f ca="1"/>
        <v>13.070042869362709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8" ca="1">_xlfn.RANDARRAY(P2+1,1,P7,P6,FALSE)</f>
        <v>3.3457985633878529E-2</v>
      </c>
      <c r="O2" s="1" t="s">
        <v>16</v>
      </c>
      <c r="P2">
        <v>6</v>
      </c>
      <c r="R2" t="s">
        <v>29</v>
      </c>
      <c r="S2" cm="1">
        <f t="array" aca="1" ref="S2:S4" ca="1">_xlfn.RANDARRAY(P8,1,P10,P9,FALSE)</f>
        <v>0.73987492886276751</v>
      </c>
      <c r="T2" cm="1">
        <f t="array" aca="1" ref="T2:T4" ca="1">_xlfn.RANDARRAY(P8,1,P12,P11,FALSE)</f>
        <v>7.9638980804913171</v>
      </c>
      <c r="U2">
        <v>16</v>
      </c>
    </row>
    <row r="3" spans="1:21" x14ac:dyDescent="0.25">
      <c r="A3" t="s">
        <v>8</v>
      </c>
      <c r="B3" t="str">
        <f ca="1">OFFSET($R$1,RANDBETWEEN(1,$P$8),0)</f>
        <v>8 metre</v>
      </c>
      <c r="C3" cm="1">
        <f t="array" aca="1" ref="C3:E3" ca="1">_xlfn.XLOOKUP(B3,OFFSET($R$2,0,0,$P$8,1),OFFSET($S$2,0,0,$P$8,3))</f>
        <v>0.724397820298323</v>
      </c>
      <c r="D3" s="8">
        <f ca="1"/>
        <v>10.270404297638047</v>
      </c>
      <c r="E3" s="2">
        <f ca="1"/>
        <v>22</v>
      </c>
      <c r="F3">
        <v>1</v>
      </c>
      <c r="G3" cm="1">
        <f t="array" aca="1" ref="G3:H8" ca="1">_xlfn.RANDARRAY(P2,2,P4,P3,FALSE)</f>
        <v>-62.070913465935988</v>
      </c>
      <c r="H3">
        <f ca="1"/>
        <v>5.9620832933944996</v>
      </c>
      <c r="I3" cm="1">
        <f t="array" aca="1" ref="I3:I8" ca="1">_xlfn.RANDARRAY(P2,1,1,ROUNDUP((P14/P2),0),TRUE)</f>
        <v>13</v>
      </c>
      <c r="J3">
        <f ca="1">IF(RAND()&lt;$P$5,RANDBETWEEN(5,23), 0)</f>
        <v>0</v>
      </c>
      <c r="K3">
        <f ca="1">IF(J3=0,24,J3+1)</f>
        <v>24</v>
      </c>
      <c r="L3">
        <f ca="1"/>
        <v>3.6850207338849972E-2</v>
      </c>
      <c r="O3" s="1" t="s">
        <v>14</v>
      </c>
      <c r="P3">
        <v>100</v>
      </c>
      <c r="R3" t="s">
        <v>30</v>
      </c>
      <c r="S3">
        <f ca="1"/>
        <v>0.724397820298323</v>
      </c>
      <c r="T3">
        <f ca="1"/>
        <v>10.270404297638047</v>
      </c>
      <c r="U3">
        <v>22</v>
      </c>
    </row>
    <row r="4" spans="1:21" x14ac:dyDescent="0.25">
      <c r="A4" t="s">
        <v>34</v>
      </c>
      <c r="B4" t="str">
        <f ca="1">OFFSET($R$1,RANDBETWEEN(1,$P$8),0)</f>
        <v>8 metre</v>
      </c>
      <c r="C4" cm="1">
        <f t="array" aca="1" ref="C4:E4" ca="1">_xlfn.XLOOKUP(B4,OFFSET($R$2,0,0,$P$8,1),OFFSET($S$2,0,0,$P$8,3))</f>
        <v>0.724397820298323</v>
      </c>
      <c r="D4" s="8">
        <f ca="1"/>
        <v>10.270404297638047</v>
      </c>
      <c r="E4" s="2">
        <f ca="1"/>
        <v>22</v>
      </c>
      <c r="F4">
        <v>2</v>
      </c>
      <c r="G4">
        <f ca="1"/>
        <v>75.927249014187126</v>
      </c>
      <c r="H4">
        <f ca="1"/>
        <v>-50.398161170584402</v>
      </c>
      <c r="I4">
        <f ca="1"/>
        <v>4</v>
      </c>
      <c r="J4">
        <f t="shared" ref="J4:J8" ca="1" si="0">IF(RAND()&lt;$P$5,RANDBETWEEN(5,23), 0)</f>
        <v>11</v>
      </c>
      <c r="K4">
        <f t="shared" ref="K4:K6" ca="1" si="1">IF(J4=0,24,J4+1)</f>
        <v>12</v>
      </c>
      <c r="L4">
        <f ca="1"/>
        <v>0.10154860063182067</v>
      </c>
      <c r="O4" s="1" t="s">
        <v>15</v>
      </c>
      <c r="P4">
        <v>-100</v>
      </c>
      <c r="R4" t="s">
        <v>31</v>
      </c>
      <c r="S4">
        <f ca="1"/>
        <v>1.2883792291030953</v>
      </c>
      <c r="T4">
        <f ca="1"/>
        <v>13.070042869362709</v>
      </c>
      <c r="U4">
        <v>30</v>
      </c>
    </row>
    <row r="5" spans="1:21" x14ac:dyDescent="0.25">
      <c r="F5">
        <v>3</v>
      </c>
      <c r="G5">
        <f ca="1"/>
        <v>-25.482220256579268</v>
      </c>
      <c r="H5">
        <f ca="1"/>
        <v>-97.725178219136268</v>
      </c>
      <c r="I5">
        <f ca="1"/>
        <v>7</v>
      </c>
      <c r="J5">
        <f t="shared" ca="1" si="0"/>
        <v>9</v>
      </c>
      <c r="K5">
        <f t="shared" ca="1" si="1"/>
        <v>10</v>
      </c>
      <c r="L5">
        <f ca="1"/>
        <v>0.11979806981825189</v>
      </c>
      <c r="O5" s="1" t="s">
        <v>23</v>
      </c>
      <c r="P5" s="5">
        <v>0.33</v>
      </c>
      <c r="R5" s="6"/>
    </row>
    <row r="6" spans="1:21" x14ac:dyDescent="0.25">
      <c r="F6">
        <v>4</v>
      </c>
      <c r="G6">
        <f ca="1"/>
        <v>75.434646951969327</v>
      </c>
      <c r="H6">
        <f ca="1"/>
        <v>90.330359810347204</v>
      </c>
      <c r="I6">
        <f ca="1"/>
        <v>2</v>
      </c>
      <c r="J6">
        <f t="shared" ca="1" si="0"/>
        <v>0</v>
      </c>
      <c r="K6">
        <f t="shared" ca="1" si="1"/>
        <v>24</v>
      </c>
      <c r="L6">
        <f ca="1"/>
        <v>9.5228050625277422E-2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-90.924027549961806</v>
      </c>
      <c r="H7">
        <f ca="1"/>
        <v>89.253951928259724</v>
      </c>
      <c r="I7">
        <f ca="1"/>
        <v>4</v>
      </c>
      <c r="J7">
        <f t="shared" ca="1" si="0"/>
        <v>0</v>
      </c>
      <c r="K7">
        <f t="shared" ref="K7:K8" ca="1" si="2">IF(J7=0,24,J7+1)</f>
        <v>24</v>
      </c>
      <c r="L7">
        <f ca="1"/>
        <v>0.14226155620160533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-58.696650929808186</v>
      </c>
      <c r="H8">
        <f ca="1"/>
        <v>-38.323122195862553</v>
      </c>
      <c r="I8">
        <f ca="1"/>
        <v>3</v>
      </c>
      <c r="J8">
        <f t="shared" ca="1" si="0"/>
        <v>0</v>
      </c>
      <c r="K8">
        <f t="shared" ca="1" si="2"/>
        <v>24</v>
      </c>
      <c r="L8">
        <f ca="1"/>
        <v>9.4706942220746576E-2</v>
      </c>
      <c r="O8" s="1" t="s">
        <v>32</v>
      </c>
      <c r="P8">
        <v>3</v>
      </c>
    </row>
    <row r="9" spans="1:21" x14ac:dyDescent="0.25">
      <c r="F9" t="s">
        <v>11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20</v>
      </c>
      <c r="P9">
        <v>1.5</v>
      </c>
    </row>
    <row r="10" spans="1:21" x14ac:dyDescent="0.25">
      <c r="O10" s="1" t="s">
        <v>19</v>
      </c>
      <c r="P10">
        <v>0.7</v>
      </c>
    </row>
    <row r="11" spans="1:21" x14ac:dyDescent="0.25">
      <c r="O11" s="1" t="s">
        <v>21</v>
      </c>
      <c r="P11">
        <v>15</v>
      </c>
    </row>
    <row r="12" spans="1:21" x14ac:dyDescent="0.25"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74</v>
      </c>
    </row>
    <row r="15" spans="1:21" x14ac:dyDescent="0.25">
      <c r="O15" s="1" t="s">
        <v>26</v>
      </c>
      <c r="P15">
        <f ca="1">SUM(I:I)</f>
        <v>33</v>
      </c>
    </row>
    <row r="16" spans="1:21" x14ac:dyDescent="0.25">
      <c r="P16" s="5">
        <f ca="1">P15/P14</f>
        <v>0.44594594594594594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activeCell="H1" sqref="H1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 ca="1">SQRT(('1D'!$G$3-'1D'!$G2)^2+('1D'!$H$3-'1D'!$H2)^2)</f>
        <v>62.356593361833738</v>
      </c>
      <c r="C1">
        <f ca="1">SQRT(('1D'!$G$4-'1D'!$G2)^2+('1D'!$H$4-'1D'!$H2)^2)</f>
        <v>91.131343632356163</v>
      </c>
      <c r="D1">
        <f ca="1">SQRT(('1D'!$G$5-'1D'!$G2)^2+('1D'!$H$5-'1D'!$H2)^2)</f>
        <v>100.99284136594417</v>
      </c>
      <c r="E1">
        <f ca="1">SQRT(('1D'!$G$6-'1D'!$G2)^2+('1D'!$H$6-'1D'!$H2)^2)</f>
        <v>117.68585243874918</v>
      </c>
      <c r="F1">
        <f ca="1">SQRT(('1D'!$G$7-'1D'!$G2)^2+('1D'!$H$7-'1D'!$H2)^2)</f>
        <v>127.41054399349495</v>
      </c>
      <c r="G1">
        <f ca="1">SQRT(('1D'!$G$8-'1D'!$G2)^2+('1D'!$H$8-'1D'!$H2)^2)</f>
        <v>70.099632846504733</v>
      </c>
      <c r="H1">
        <f>SQRT(('1D'!$G$9-'1D'!$G2)^2+('1D'!$H$9-'1D'!$H2)^2)</f>
        <v>0</v>
      </c>
    </row>
    <row r="2" spans="1:8" x14ac:dyDescent="0.25">
      <c r="A2">
        <f ca="1">SQRT(('1D'!$G$2-'1D'!$G3)^2+('1D'!$H$2-'1D'!$H3)^2)</f>
        <v>62.356593361833738</v>
      </c>
      <c r="B2">
        <f ca="1">SQRT(('1D'!$G$3-'1D'!$G3)^2+('1D'!$H$3-'1D'!$H3)^2)</f>
        <v>0</v>
      </c>
      <c r="C2">
        <f ca="1">SQRT(('1D'!$G$4-'1D'!$G3)^2+('1D'!$H$4-'1D'!$H3)^2)</f>
        <v>149.06364413877023</v>
      </c>
      <c r="D2">
        <f ca="1">SQRT(('1D'!$G$5-'1D'!$G3)^2+('1D'!$H$5-'1D'!$H3)^2)</f>
        <v>109.95353869128711</v>
      </c>
      <c r="E2">
        <f ca="1">SQRT(('1D'!$G$6-'1D'!$G3)^2+('1D'!$H$6-'1D'!$H3)^2)</f>
        <v>161.32509175042549</v>
      </c>
      <c r="F2">
        <f ca="1">SQRT(('1D'!$G$7-'1D'!$G3)^2+('1D'!$H$7-'1D'!$H3)^2)</f>
        <v>88.147816609564728</v>
      </c>
      <c r="G2">
        <f ca="1">SQRT(('1D'!$G$8-'1D'!$G3)^2+('1D'!$H$8-'1D'!$H3)^2)</f>
        <v>44.413568567369573</v>
      </c>
      <c r="H2">
        <f ca="1">SQRT(('1D'!$G$9-'1D'!$G3)^2+('1D'!$H$9-'1D'!$H3)^2)</f>
        <v>62.356593361833738</v>
      </c>
    </row>
    <row r="3" spans="1:8" x14ac:dyDescent="0.25">
      <c r="A3">
        <f ca="1">SQRT(('1D'!$G$2-'1D'!$G4)^2+('1D'!$H$2-'1D'!$H4)^2)</f>
        <v>91.131343632356163</v>
      </c>
      <c r="B3">
        <f ca="1">SQRT(('1D'!$G$3-'1D'!$G4)^2+('1D'!$H$3-'1D'!$H4)^2)</f>
        <v>149.06364413877023</v>
      </c>
      <c r="C3">
        <f ca="1">SQRT(('1D'!$G$4-'1D'!$G4)^2+('1D'!$H$4-'1D'!$H4)^2)</f>
        <v>0</v>
      </c>
      <c r="D3">
        <f ca="1">SQRT(('1D'!$G$5-'1D'!$G4)^2+('1D'!$H$5-'1D'!$H4)^2)</f>
        <v>111.90945894111199</v>
      </c>
      <c r="E3">
        <f ca="1">SQRT(('1D'!$G$6-'1D'!$G4)^2+('1D'!$H$6-'1D'!$H4)^2)</f>
        <v>140.72938312332718</v>
      </c>
      <c r="F3">
        <f ca="1">SQRT(('1D'!$G$7-'1D'!$G4)^2+('1D'!$H$7-'1D'!$H4)^2)</f>
        <v>217.5823089868716</v>
      </c>
      <c r="G3">
        <f ca="1">SQRT(('1D'!$G$8-'1D'!$G4)^2+('1D'!$H$8-'1D'!$H4)^2)</f>
        <v>135.16434811876951</v>
      </c>
      <c r="H3">
        <f ca="1">SQRT(('1D'!$G$9-'1D'!$G4)^2+('1D'!$H$9-'1D'!$H4)^2)</f>
        <v>91.131343632356163</v>
      </c>
    </row>
    <row r="4" spans="1:8" x14ac:dyDescent="0.25">
      <c r="A4">
        <f ca="1">SQRT(('1D'!$G$2-'1D'!$G5)^2+('1D'!$H$2-'1D'!$H5)^2)</f>
        <v>100.99284136594417</v>
      </c>
      <c r="B4">
        <f ca="1">SQRT(('1D'!$G$3-'1D'!$G5)^2+('1D'!$H$3-'1D'!$H5)^2)</f>
        <v>109.95353869128711</v>
      </c>
      <c r="C4">
        <f ca="1">SQRT(('1D'!$G$4-'1D'!$G5)^2+('1D'!$H$4-'1D'!$H5)^2)</f>
        <v>111.90945894111199</v>
      </c>
      <c r="D4">
        <f ca="1">SQRT(('1D'!$G$5-'1D'!$G5)^2+('1D'!$H$5-'1D'!$H5)^2)</f>
        <v>0</v>
      </c>
      <c r="E4">
        <f ca="1">SQRT(('1D'!$G$6-'1D'!$G5)^2+('1D'!$H$6-'1D'!$H5)^2)</f>
        <v>213.42234997943945</v>
      </c>
      <c r="F4">
        <f ca="1">SQRT(('1D'!$G$7-'1D'!$G5)^2+('1D'!$H$7-'1D'!$H5)^2)</f>
        <v>198.10054329178672</v>
      </c>
      <c r="G4">
        <f ca="1">SQRT(('1D'!$G$8-'1D'!$G5)^2+('1D'!$H$8-'1D'!$H5)^2)</f>
        <v>68.057348352245398</v>
      </c>
      <c r="H4">
        <f ca="1">SQRT(('1D'!$G$9-'1D'!$G5)^2+('1D'!$H$9-'1D'!$H5)^2)</f>
        <v>100.99284136594417</v>
      </c>
    </row>
    <row r="5" spans="1:8" x14ac:dyDescent="0.25">
      <c r="A5">
        <f ca="1">SQRT(('1D'!$G$2-'1D'!$G6)^2+('1D'!$H$2-'1D'!$H6)^2)</f>
        <v>117.68585243874918</v>
      </c>
      <c r="B5">
        <f ca="1">SQRT(('1D'!$G$3-'1D'!$G6)^2+('1D'!$H$3-'1D'!$H6)^2)</f>
        <v>161.32509175042549</v>
      </c>
      <c r="C5">
        <f ca="1">SQRT(('1D'!$G$4-'1D'!$G6)^2+('1D'!$H$4-'1D'!$H6)^2)</f>
        <v>140.72938312332718</v>
      </c>
      <c r="D5">
        <f ca="1">SQRT(('1D'!$G$5-'1D'!$G6)^2+('1D'!$H$5-'1D'!$H6)^2)</f>
        <v>213.42234997943945</v>
      </c>
      <c r="E5">
        <f ca="1">SQRT(('1D'!$G$6-'1D'!$G6)^2+('1D'!$H$6-'1D'!$H6)^2)</f>
        <v>0</v>
      </c>
      <c r="F5">
        <f ca="1">SQRT(('1D'!$G$7-'1D'!$G6)^2+('1D'!$H$7-'1D'!$H6)^2)</f>
        <v>166.36215686257526</v>
      </c>
      <c r="G5">
        <f ca="1">SQRT(('1D'!$G$8-'1D'!$G6)^2+('1D'!$H$8-'1D'!$H6)^2)</f>
        <v>185.8572664809538</v>
      </c>
      <c r="H5">
        <f ca="1">SQRT(('1D'!$G$9-'1D'!$G6)^2+('1D'!$H$9-'1D'!$H6)^2)</f>
        <v>117.68585243874918</v>
      </c>
    </row>
    <row r="6" spans="1:8" x14ac:dyDescent="0.25">
      <c r="A6">
        <f ca="1">SQRT(('1D'!$G$2-'1D'!$G7)^2+('1D'!$H$2-'1D'!$H7)^2)</f>
        <v>127.41054399349495</v>
      </c>
      <c r="B6">
        <f ca="1">SQRT(('1D'!$G$3-'1D'!$G7)^2+('1D'!$H$3-'1D'!$H7)^2)</f>
        <v>88.147816609564728</v>
      </c>
      <c r="C6">
        <f ca="1">SQRT(('1D'!$G$4-'1D'!$G7)^2+('1D'!$H$4-'1D'!$H7)^2)</f>
        <v>217.5823089868716</v>
      </c>
      <c r="D6">
        <f ca="1">SQRT(('1D'!$G$5-'1D'!$G7)^2+('1D'!$H$5-'1D'!$H7)^2)</f>
        <v>198.10054329178672</v>
      </c>
      <c r="E6">
        <f ca="1">SQRT(('1D'!$G$6-'1D'!$G7)^2+('1D'!$H$6-'1D'!$H7)^2)</f>
        <v>166.36215686257526</v>
      </c>
      <c r="F6">
        <f ca="1">SQRT(('1D'!$G$7-'1D'!$G7)^2+('1D'!$H$7-'1D'!$H7)^2)</f>
        <v>0</v>
      </c>
      <c r="G6">
        <f ca="1">SQRT(('1D'!$G$8-'1D'!$G7)^2+('1D'!$H$8-'1D'!$H7)^2)</f>
        <v>131.58462541607591</v>
      </c>
      <c r="H6">
        <f ca="1">SQRT(('1D'!$G$9-'1D'!$G7)^2+('1D'!$H$9-'1D'!$H7)^2)</f>
        <v>127.41054399349495</v>
      </c>
    </row>
    <row r="7" spans="1:8" x14ac:dyDescent="0.25">
      <c r="A7">
        <f ca="1">SQRT(('1D'!$G$2-'1D'!$G8)^2+('1D'!$H$2-'1D'!$H8)^2)</f>
        <v>70.099632846504733</v>
      </c>
      <c r="B7">
        <f ca="1">SQRT(('1D'!$G$3-'1D'!$G8)^2+('1D'!$H$3-'1D'!$H8)^2)</f>
        <v>44.413568567369573</v>
      </c>
      <c r="C7">
        <f ca="1">SQRT(('1D'!$G$4-'1D'!$G8)^2+('1D'!$H$4-'1D'!$H8)^2)</f>
        <v>135.16434811876951</v>
      </c>
      <c r="D7">
        <f ca="1">SQRT(('1D'!$G$5-'1D'!$G8)^2+('1D'!$H$5-'1D'!$H8)^2)</f>
        <v>68.057348352245398</v>
      </c>
      <c r="E7">
        <f ca="1">SQRT(('1D'!$G$6-'1D'!$G8)^2+('1D'!$H$6-'1D'!$H8)^2)</f>
        <v>185.8572664809538</v>
      </c>
      <c r="F7">
        <f ca="1">SQRT(('1D'!$G$7-'1D'!$G8)^2+('1D'!$H$7-'1D'!$H8)^2)</f>
        <v>131.58462541607591</v>
      </c>
      <c r="G7">
        <f ca="1">SQRT(('1D'!$G$8-'1D'!$G8)^2+('1D'!$H$8-'1D'!$H8)^2)</f>
        <v>0</v>
      </c>
      <c r="H7">
        <f ca="1">SQRT(('1D'!$G$9-'1D'!$G8)^2+('1D'!$H$9-'1D'!$H8)^2)</f>
        <v>70.099632846504733</v>
      </c>
    </row>
    <row r="8" spans="1:8" x14ac:dyDescent="0.25">
      <c r="A8">
        <f>SQRT(('1D'!$G$2-'1D'!$G9)^2+('1D'!$H$2-'1D'!$H9)^2)</f>
        <v>0</v>
      </c>
      <c r="B8">
        <f ca="1">SQRT(('1D'!$G$3-'1D'!$G9)^2+('1D'!$H$3-'1D'!$H9)^2)</f>
        <v>62.356593361833738</v>
      </c>
      <c r="C8">
        <f ca="1">SQRT(('1D'!$G$4-'1D'!$G9)^2+('1D'!$H$4-'1D'!$H9)^2)</f>
        <v>91.131343632356163</v>
      </c>
      <c r="D8">
        <f ca="1">SQRT(('1D'!$G$5-'1D'!$G9)^2+('1D'!$H$5-'1D'!$H9)^2)</f>
        <v>100.99284136594417</v>
      </c>
      <c r="E8">
        <f ca="1">SQRT(('1D'!$G$6-'1D'!$G9)^2+('1D'!$H$6-'1D'!$H9)^2)</f>
        <v>117.68585243874918</v>
      </c>
      <c r="F8">
        <f ca="1">SQRT(('1D'!$G$7-'1D'!$G9)^2+('1D'!$H$7-'1D'!$H9)^2)</f>
        <v>127.41054399349495</v>
      </c>
      <c r="G8">
        <f ca="1">SQRT(('1D'!$G$8-'1D'!$G9)^2+('1D'!$H$8-'1D'!$H9)^2)</f>
        <v>70.099632846504733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G9" sqref="G9"/>
    </sheetView>
  </sheetViews>
  <sheetFormatPr defaultRowHeight="15" x14ac:dyDescent="0.25"/>
  <sheetData>
    <row r="1" spans="1:8" x14ac:dyDescent="0.25">
      <c r="A1">
        <f>Distances!A1/80</f>
        <v>0</v>
      </c>
      <c r="B1">
        <f ca="1">Distances!B1/80</f>
        <v>0.77945741702292171</v>
      </c>
      <c r="C1">
        <f ca="1">Distances!C1/80</f>
        <v>1.139141795404452</v>
      </c>
      <c r="D1">
        <f ca="1">Distances!D1/80</f>
        <v>1.2624105170743021</v>
      </c>
      <c r="E1">
        <f ca="1">Distances!E1/80</f>
        <v>1.4710731554843648</v>
      </c>
      <c r="F1">
        <f ca="1">Distances!F1/80</f>
        <v>1.592631799918687</v>
      </c>
      <c r="G1">
        <f ca="1">Distances!G1/80</f>
        <v>0.87624541058130911</v>
      </c>
      <c r="H1">
        <f>Distances!H1/80</f>
        <v>0</v>
      </c>
    </row>
    <row r="2" spans="1:8" x14ac:dyDescent="0.25">
      <c r="A2">
        <f ca="1">Distances!A2/80</f>
        <v>0.77945741702292171</v>
      </c>
      <c r="B2">
        <f ca="1">Distances!B2/80</f>
        <v>0</v>
      </c>
      <c r="C2">
        <f ca="1">Distances!C2/80</f>
        <v>1.8632955517346279</v>
      </c>
      <c r="D2">
        <f ca="1">Distances!D2/80</f>
        <v>1.3744192336410888</v>
      </c>
      <c r="E2">
        <f ca="1">Distances!E2/80</f>
        <v>2.0165636468803187</v>
      </c>
      <c r="F2">
        <f ca="1">Distances!F2/80</f>
        <v>1.1018477076195592</v>
      </c>
      <c r="G2">
        <f ca="1">Distances!G2/80</f>
        <v>0.55516960709211971</v>
      </c>
      <c r="H2">
        <f ca="1">Distances!H2/80</f>
        <v>0.77945741702292171</v>
      </c>
    </row>
    <row r="3" spans="1:8" x14ac:dyDescent="0.25">
      <c r="A3">
        <f ca="1">Distances!A3/80</f>
        <v>1.139141795404452</v>
      </c>
      <c r="B3">
        <f ca="1">Distances!B3/80</f>
        <v>1.8632955517346279</v>
      </c>
      <c r="C3">
        <f ca="1">Distances!C3/80</f>
        <v>0</v>
      </c>
      <c r="D3">
        <f ca="1">Distances!D3/80</f>
        <v>1.3988682367638998</v>
      </c>
      <c r="E3">
        <f ca="1">Distances!E3/80</f>
        <v>1.7591172890415898</v>
      </c>
      <c r="F3">
        <f ca="1">Distances!F3/80</f>
        <v>2.7197788623358949</v>
      </c>
      <c r="G3">
        <f ca="1">Distances!G3/80</f>
        <v>1.689554351484619</v>
      </c>
      <c r="H3">
        <f ca="1">Distances!H3/80</f>
        <v>1.139141795404452</v>
      </c>
    </row>
    <row r="4" spans="1:8" x14ac:dyDescent="0.25">
      <c r="A4">
        <f ca="1">Distances!A4/80</f>
        <v>1.2624105170743021</v>
      </c>
      <c r="B4">
        <f ca="1">Distances!B4/80</f>
        <v>1.3744192336410888</v>
      </c>
      <c r="C4">
        <f ca="1">Distances!C4/80</f>
        <v>1.3988682367638998</v>
      </c>
      <c r="D4">
        <f ca="1">Distances!D4/80</f>
        <v>0</v>
      </c>
      <c r="E4">
        <f ca="1">Distances!E4/80</f>
        <v>2.667779374742993</v>
      </c>
      <c r="F4">
        <f ca="1">Distances!F4/80</f>
        <v>2.4762567911473341</v>
      </c>
      <c r="G4">
        <f ca="1">Distances!G4/80</f>
        <v>0.85071685440306744</v>
      </c>
      <c r="H4">
        <f ca="1">Distances!H4/80</f>
        <v>1.2624105170743021</v>
      </c>
    </row>
    <row r="5" spans="1:8" x14ac:dyDescent="0.25">
      <c r="A5">
        <f ca="1">Distances!A5/80</f>
        <v>1.4710731554843648</v>
      </c>
      <c r="B5">
        <f ca="1">Distances!B5/80</f>
        <v>2.0165636468803187</v>
      </c>
      <c r="C5">
        <f ca="1">Distances!C5/80</f>
        <v>1.7591172890415898</v>
      </c>
      <c r="D5">
        <f ca="1">Distances!D5/80</f>
        <v>2.667779374742993</v>
      </c>
      <c r="E5">
        <f ca="1">Distances!E5/80</f>
        <v>0</v>
      </c>
      <c r="F5">
        <f ca="1">Distances!F5/80</f>
        <v>2.0795269607821907</v>
      </c>
      <c r="G5">
        <f ca="1">Distances!G5/80</f>
        <v>2.3232158310119226</v>
      </c>
      <c r="H5">
        <f ca="1">Distances!H5/80</f>
        <v>1.4710731554843648</v>
      </c>
    </row>
    <row r="6" spans="1:8" x14ac:dyDescent="0.25">
      <c r="A6">
        <f ca="1">Distances!A6/80</f>
        <v>1.592631799918687</v>
      </c>
      <c r="B6">
        <f ca="1">Distances!B6/80</f>
        <v>1.1018477076195592</v>
      </c>
      <c r="C6">
        <f ca="1">Distances!C6/80</f>
        <v>2.7197788623358949</v>
      </c>
      <c r="D6">
        <f ca="1">Distances!D6/80</f>
        <v>2.4762567911473341</v>
      </c>
      <c r="E6">
        <f ca="1">Distances!E6/80</f>
        <v>2.0795269607821907</v>
      </c>
      <c r="F6">
        <f ca="1">Distances!F6/80</f>
        <v>0</v>
      </c>
      <c r="G6">
        <f ca="1">Distances!G6/80</f>
        <v>1.6448078177009489</v>
      </c>
      <c r="H6">
        <f ca="1">Distances!H6/80</f>
        <v>1.592631799918687</v>
      </c>
    </row>
    <row r="7" spans="1:8" x14ac:dyDescent="0.25">
      <c r="A7">
        <f ca="1">Distances!A7/80</f>
        <v>0.87624541058130911</v>
      </c>
      <c r="B7">
        <f ca="1">Distances!B7/80</f>
        <v>0.55516960709211971</v>
      </c>
      <c r="C7">
        <f ca="1">Distances!C7/80</f>
        <v>1.689554351484619</v>
      </c>
      <c r="D7">
        <f ca="1">Distances!D7/80</f>
        <v>0.85071685440306744</v>
      </c>
      <c r="E7">
        <f ca="1">Distances!E7/80</f>
        <v>2.3232158310119226</v>
      </c>
      <c r="F7">
        <f ca="1">Distances!F7/80</f>
        <v>1.6448078177009489</v>
      </c>
      <c r="G7">
        <f ca="1">Distances!G7/80</f>
        <v>0</v>
      </c>
      <c r="H7">
        <f ca="1">Distances!H7/80</f>
        <v>0.87624541058130911</v>
      </c>
    </row>
    <row r="8" spans="1:8" x14ac:dyDescent="0.25">
      <c r="A8">
        <f>Distances!A8/80</f>
        <v>0</v>
      </c>
      <c r="B8">
        <f ca="1">Distances!B8/80</f>
        <v>0.77945741702292171</v>
      </c>
      <c r="C8">
        <f ca="1">Distances!C8/80</f>
        <v>1.139141795404452</v>
      </c>
      <c r="D8">
        <f ca="1">Distances!D8/80</f>
        <v>1.2624105170743021</v>
      </c>
      <c r="E8">
        <f ca="1">Distances!E8/80</f>
        <v>1.4710731554843648</v>
      </c>
      <c r="F8">
        <f ca="1">Distances!F8/80</f>
        <v>1.592631799918687</v>
      </c>
      <c r="G8">
        <f ca="1">Distances!G8/80</f>
        <v>0.87624541058130911</v>
      </c>
      <c r="H8">
        <f>Distances!H8/80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2020-08-14T07:47:28Z</dcterms:modified>
</cp:coreProperties>
</file>