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6 5\"/>
    </mc:Choice>
  </mc:AlternateContent>
  <xr:revisionPtr revIDLastSave="0" documentId="13_ncr:1_{D0A75148-2EDC-4CA1-B1EB-A040E65559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'1D'!$L$2:$L$9</definedName>
    <definedName name="CoordinatesX">'1D'!$G$3:$G$8</definedName>
    <definedName name="CoordinatesY">'1D'!$H$3:$H$8</definedName>
    <definedName name="Demand">'1D'!$I$2:$I$9</definedName>
    <definedName name="DistanceCost">'1D'!$C$2:$C$6</definedName>
    <definedName name="Distances">Distances!$A$1:$H$8</definedName>
    <definedName name="Locations">'1D'!$F$2:$F$9</definedName>
    <definedName name="PalletCapacity">'1D'!$E$2:$E$6</definedName>
    <definedName name="Stores">'1D'!$F$3:$F$8</definedName>
    <definedName name="TimeCost">'1D'!$D$2:$D$6</definedName>
    <definedName name="Times">Times!$A$1:$H$8</definedName>
    <definedName name="Vehicles">'1D'!$A$2:$A$6</definedName>
    <definedName name="VehicleTypes">'1D'!$B$2:$B$6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3" l="1"/>
  <c r="B4" i="3"/>
  <c r="B5" i="3"/>
  <c r="A8" i="1" l="1"/>
  <c r="A8" i="4" s="1"/>
  <c r="H8" i="1"/>
  <c r="H8" i="4" s="1"/>
  <c r="H1" i="1"/>
  <c r="H1" i="4" s="1"/>
  <c r="J7" i="3"/>
  <c r="K7" i="3" s="1"/>
  <c r="J8" i="3"/>
  <c r="K8" i="3" s="1"/>
  <c r="B3" i="3" l="1"/>
  <c r="B2" i="3"/>
  <c r="T2" i="3" a="1"/>
  <c r="T2" i="3" s="1"/>
  <c r="S2" i="3" a="1"/>
  <c r="C6" i="3" l="1" a="1"/>
  <c r="C6" i="3" s="1"/>
  <c r="S2" i="3"/>
  <c r="C4" i="3" s="1" a="1"/>
  <c r="C4" i="3" s="1"/>
  <c r="C2" i="3" a="1"/>
  <c r="C2" i="3" s="1"/>
  <c r="C5" i="3" l="1" a="1"/>
  <c r="C5" i="3" s="1"/>
  <c r="C3" i="3" a="1"/>
  <c r="C3" i="3" s="1"/>
  <c r="J4" i="3"/>
  <c r="J5" i="3"/>
  <c r="J6" i="3"/>
  <c r="J3" i="3"/>
  <c r="A1" i="1" l="1"/>
  <c r="A1" i="4" s="1"/>
  <c r="P7" i="3" l="1"/>
  <c r="P6" i="3"/>
  <c r="K4" i="3"/>
  <c r="K5" i="3"/>
  <c r="K6" i="3"/>
  <c r="K3" i="3"/>
  <c r="P14" i="3"/>
  <c r="I3" i="3" s="1" a="1"/>
  <c r="I3" i="3" s="1"/>
  <c r="G3" i="3" a="1"/>
  <c r="G1" i="1" l="1"/>
  <c r="G1" i="4" s="1"/>
  <c r="A3" i="1"/>
  <c r="A3" i="4" s="1"/>
  <c r="E3" i="1"/>
  <c r="E3" i="4" s="1"/>
  <c r="A4" i="1"/>
  <c r="A4" i="4" s="1"/>
  <c r="E4" i="1"/>
  <c r="E4" i="4" s="1"/>
  <c r="A5" i="1"/>
  <c r="A5" i="4" s="1"/>
  <c r="E5" i="1"/>
  <c r="E5" i="4" s="1"/>
  <c r="A6" i="1"/>
  <c r="A6" i="4" s="1"/>
  <c r="E6" i="1"/>
  <c r="E6" i="4" s="1"/>
  <c r="A7" i="1"/>
  <c r="A7" i="4" s="1"/>
  <c r="E7" i="1"/>
  <c r="E7" i="4" s="1"/>
  <c r="E8" i="1"/>
  <c r="E8" i="4" s="1"/>
  <c r="D4" i="1"/>
  <c r="D4" i="4" s="1"/>
  <c r="H4" i="1"/>
  <c r="H4" i="4" s="1"/>
  <c r="D5" i="1"/>
  <c r="D5" i="4" s="1"/>
  <c r="H5" i="1"/>
  <c r="H5" i="4" s="1"/>
  <c r="H6" i="1"/>
  <c r="H6" i="4" s="1"/>
  <c r="D7" i="1"/>
  <c r="D7" i="4" s="1"/>
  <c r="D8" i="1"/>
  <c r="D8" i="4" s="1"/>
  <c r="F3" i="1"/>
  <c r="F3" i="4" s="1"/>
  <c r="F4" i="1"/>
  <c r="F4" i="4" s="1"/>
  <c r="F5" i="1"/>
  <c r="F5" i="4" s="1"/>
  <c r="F6" i="1"/>
  <c r="F6" i="4" s="1"/>
  <c r="F7" i="1"/>
  <c r="F7" i="4" s="1"/>
  <c r="F8" i="1"/>
  <c r="F8" i="4" s="1"/>
  <c r="D6" i="1"/>
  <c r="D6" i="4" s="1"/>
  <c r="H7" i="1"/>
  <c r="H7" i="4" s="1"/>
  <c r="C3" i="1"/>
  <c r="C3" i="4" s="1"/>
  <c r="G3" i="1"/>
  <c r="G3" i="4" s="1"/>
  <c r="C4" i="1"/>
  <c r="C4" i="4" s="1"/>
  <c r="G4" i="1"/>
  <c r="G4" i="4" s="1"/>
  <c r="C5" i="1"/>
  <c r="C5" i="4" s="1"/>
  <c r="G5" i="1"/>
  <c r="G5" i="4" s="1"/>
  <c r="C6" i="1"/>
  <c r="C6" i="4" s="1"/>
  <c r="G6" i="1"/>
  <c r="G6" i="4" s="1"/>
  <c r="C7" i="1"/>
  <c r="C7" i="4" s="1"/>
  <c r="G7" i="1"/>
  <c r="G7" i="4" s="1"/>
  <c r="C8" i="1"/>
  <c r="C8" i="4" s="1"/>
  <c r="G8" i="1"/>
  <c r="G8" i="4" s="1"/>
  <c r="D3" i="1"/>
  <c r="D3" i="4" s="1"/>
  <c r="H3" i="1"/>
  <c r="H3" i="4" s="1"/>
  <c r="F1" i="1"/>
  <c r="F1" i="4" s="1"/>
  <c r="L2" i="3" a="1"/>
  <c r="L2" i="3" s="1"/>
  <c r="P15" i="3"/>
  <c r="P16" i="3" s="1"/>
  <c r="G3" i="3"/>
  <c r="E1" i="1"/>
  <c r="E1" i="4" s="1"/>
  <c r="D1" i="1"/>
  <c r="D1" i="4" s="1"/>
  <c r="C1" i="1"/>
  <c r="C1" i="4" s="1"/>
  <c r="A2" i="1" l="1"/>
  <c r="A2" i="4" s="1"/>
  <c r="H2" i="1"/>
  <c r="H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G2" i="1"/>
  <c r="G2" i="4" s="1"/>
  <c r="E2" i="1"/>
  <c r="E2" i="4" s="1"/>
  <c r="F2" i="1"/>
  <c r="F2" i="4" s="1"/>
  <c r="D2" i="1"/>
  <c r="D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<sst xmlns="http://schemas.openxmlformats.org/spreadsheetml/2006/main" count="40" uniqueCount="37">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</sst>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-23.998066958797438</c:v>
                </c:pt>
                <c:pt idx="2">
                  <c:v>-58.295525382486332</c:v>
                </c:pt>
                <c:pt idx="3">
                  <c:v>14.603085803194489</c:v>
                </c:pt>
                <c:pt idx="4">
                  <c:v>-11.343950447235912</c:v>
                </c:pt>
                <c:pt idx="5">
                  <c:v>43.223247266323398</c:v>
                </c:pt>
                <c:pt idx="6">
                  <c:v>-17.958963772503495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-39.573002536940535</c:v>
                </c:pt>
                <c:pt idx="2">
                  <c:v>1.4440252091573598</c:v>
                </c:pt>
                <c:pt idx="3">
                  <c:v>7.263623531182418</c:v>
                </c:pt>
                <c:pt idx="4">
                  <c:v>40.699039481047464</c:v>
                </c:pt>
                <c:pt idx="5">
                  <c:v>37.429449526918546</c:v>
                </c:pt>
                <c:pt idx="6">
                  <c:v>-8.2696209797181979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0</xdr:rowOff>
    </xdr:from>
    <xdr:to>
      <xdr:col>10</xdr:col>
      <xdr:colOff>533400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topLeftCell="A2" workbookViewId="0">
      <selection activeCell="C10" sqref="C10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Rigid</v>
      </c>
      <c r="C2" cm="1">
        <f t="array" aca="1" ref="C2:E2" ca="1">_xlfn.XLOOKUP(B2,OFFSET($R$2,0,0,$P$8,1),OFFSET($S$2,0,0,$P$8,3))</f>
        <v>1.3880104124132016</v>
      </c>
      <c r="D2" s="8">
        <f ca="1"/>
        <v>11.449920319647729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8" ca="1">_xlfn.RANDARRAY(P2+1,1,P7,P6,FALSE)</f>
        <v>6.5889076700628851E-2</v>
      </c>
      <c r="O2" s="1" t="s">
        <v>16</v>
      </c>
      <c r="P2">
        <v>6</v>
      </c>
      <c r="R2" t="s">
        <v>29</v>
      </c>
      <c r="S2" cm="1">
        <f t="array" aca="1" ref="S2:S4" ca="1">_xlfn.RANDARRAY(P8,1,P10,P9,FALSE)</f>
        <v>1.3880104124132016</v>
      </c>
      <c r="T2" cm="1">
        <f t="array" aca="1" ref="T2:T4" ca="1">_xlfn.RANDARRAY(P8,1,P12,P11,FALSE)</f>
        <v>11.449920319647729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1.1525435534640756</v>
      </c>
      <c r="D3" s="8">
        <f ca="1"/>
        <v>10.125960716283139</v>
      </c>
      <c r="E3" s="2">
        <f ca="1"/>
        <v>30</v>
      </c>
      <c r="F3">
        <v>1</v>
      </c>
      <c r="G3" cm="1">
        <f t="array" aca="1" ref="G3:H8" ca="1">_xlfn.RANDARRAY(P2,2,P4,P3,FALSE)</f>
        <v>-23.998066958797438</v>
      </c>
      <c r="H3">
        <f ca="1"/>
        <v>-39.573002536940535</v>
      </c>
      <c r="I3" cm="1">
        <f t="array" aca="1" ref="I3:I8" ca="1">_xlfn.RANDARRAY(P2,1,1,ROUNDUP((P14/P2),0),TRUE)</f>
        <v>8</v>
      </c>
      <c r="J3">
        <f ca="1">IF(RAND()&lt;$P$5,RANDBETWEEN(5,23), 0)</f>
        <v>19</v>
      </c>
      <c r="K3">
        <f ca="1">IF(J3=0,24,J3+1)</f>
        <v>20</v>
      </c>
      <c r="L3">
        <f ca="1"/>
        <v>0.12087296988564111</v>
      </c>
      <c r="O3" s="1" t="s">
        <v>14</v>
      </c>
      <c r="P3">
        <v>100</v>
      </c>
      <c r="R3" t="s">
        <v>30</v>
      </c>
      <c r="S3">
        <f ca="1"/>
        <v>1.2859076291681188</v>
      </c>
      <c r="T3">
        <f ca="1"/>
        <v>13.995822582786426</v>
      </c>
      <c r="U3">
        <v>22</v>
      </c>
    </row>
    <row r="4" spans="1:21" x14ac:dyDescent="0.25">
      <c r="A4" t="s">
        <v>34</v>
      </c>
      <c r="B4" t="str">
        <f t="shared" ref="B4:B5" ca="1" si="0">OFFSET($R$1,RANDBETWEEN(1,$P$8),0)</f>
        <v>8 metre</v>
      </c>
      <c r="C4" cm="1">
        <f t="array" aca="1" ref="C4:E4" ca="1">_xlfn.XLOOKUP(B4,OFFSET($R$2,0,0,$P$8,1),OFFSET($S$2,0,0,$P$8,3))</f>
        <v>1.2859076291681188</v>
      </c>
      <c r="D4" s="8">
        <f ca="1"/>
        <v>13.995822582786426</v>
      </c>
      <c r="E4" s="2">
        <f ca="1"/>
        <v>22</v>
      </c>
      <c r="F4">
        <v>2</v>
      </c>
      <c r="G4">
        <f ca="1"/>
        <v>-58.295525382486332</v>
      </c>
      <c r="H4">
        <f ca="1"/>
        <v>1.4440252091573598</v>
      </c>
      <c r="I4">
        <f ca="1"/>
        <v>6</v>
      </c>
      <c r="J4">
        <f t="shared" ref="J4:J8" ca="1" si="1">IF(RAND()&lt;$P$5,RANDBETWEEN(5,23), 0)</f>
        <v>0</v>
      </c>
      <c r="K4">
        <f t="shared" ref="K4:K6" ca="1" si="2">IF(J4=0,24,J4+1)</f>
        <v>24</v>
      </c>
      <c r="L4">
        <f ca="1"/>
        <v>0.13917919768142664</v>
      </c>
      <c r="O4" s="1" t="s">
        <v>15</v>
      </c>
      <c r="P4">
        <v>-100</v>
      </c>
      <c r="R4" t="s">
        <v>31</v>
      </c>
      <c r="S4">
        <f ca="1"/>
        <v>1.1525435534640756</v>
      </c>
      <c r="T4">
        <f ca="1"/>
        <v>10.125960716283139</v>
      </c>
      <c r="U4">
        <v>30</v>
      </c>
    </row>
    <row r="5" spans="1:21" x14ac:dyDescent="0.25">
      <c r="A5" t="s">
        <v>35</v>
      </c>
      <c r="B5" t="str">
        <f t="shared" ca="1" si="0"/>
        <v>Rigid</v>
      </c>
      <c r="C5" cm="1">
        <f t="array" aca="1" ref="C5:E5" ca="1">_xlfn.XLOOKUP(B5,OFFSET($R$2,0,0,$P$8,1),OFFSET($S$2,0,0,$P$8,3))</f>
        <v>1.3880104124132016</v>
      </c>
      <c r="D5" s="8">
        <f ca="1"/>
        <v>11.449920319647729</v>
      </c>
      <c r="E5" s="2">
        <f ca="1"/>
        <v>16</v>
      </c>
      <c r="F5">
        <v>3</v>
      </c>
      <c r="G5">
        <f ca="1"/>
        <v>14.603085803194489</v>
      </c>
      <c r="H5">
        <f ca="1"/>
        <v>7.263623531182418</v>
      </c>
      <c r="I5">
        <f ca="1"/>
        <v>11</v>
      </c>
      <c r="J5">
        <f t="shared" ca="1" si="1"/>
        <v>0</v>
      </c>
      <c r="K5">
        <f t="shared" ca="1" si="2"/>
        <v>24</v>
      </c>
      <c r="L5">
        <f ca="1"/>
        <v>0.15119010018956883</v>
      </c>
      <c r="O5" s="1" t="s">
        <v>23</v>
      </c>
      <c r="P5" s="5">
        <v>0.33</v>
      </c>
      <c r="R5" s="6"/>
    </row>
    <row r="6" spans="1:21" x14ac:dyDescent="0.25">
      <c r="A6" t="s">
        <v>36</v>
      </c>
      <c r="B6" t="str">
        <f ca="1">OFFSET($R$1,RANDBETWEEN(1,$P$8),0)</f>
        <v>11 metre</v>
      </c>
      <c r="C6" cm="1">
        <f t="array" aca="1" ref="C6:E6" ca="1">_xlfn.XLOOKUP(B6,OFFSET($R$2,0,0,$P$8,1),OFFSET($S$2,0,0,$P$8,3))</f>
        <v>1.1525435534640756</v>
      </c>
      <c r="D6" s="8">
        <f ca="1"/>
        <v>10.125960716283139</v>
      </c>
      <c r="E6" s="2">
        <f ca="1"/>
        <v>30</v>
      </c>
      <c r="F6">
        <v>4</v>
      </c>
      <c r="G6">
        <f ca="1"/>
        <v>-11.343950447235912</v>
      </c>
      <c r="H6">
        <f ca="1"/>
        <v>40.699039481047464</v>
      </c>
      <c r="I6">
        <f ca="1"/>
        <v>16</v>
      </c>
      <c r="J6">
        <f t="shared" ca="1" si="1"/>
        <v>7</v>
      </c>
      <c r="K6">
        <f t="shared" ca="1" si="2"/>
        <v>8</v>
      </c>
      <c r="L6">
        <f ca="1"/>
        <v>0.11874334054165578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43.223247266323398</v>
      </c>
      <c r="H7">
        <f ca="1"/>
        <v>37.429449526918546</v>
      </c>
      <c r="I7">
        <f ca="1"/>
        <v>7</v>
      </c>
      <c r="J7">
        <f t="shared" ca="1" si="1"/>
        <v>0</v>
      </c>
      <c r="K7">
        <f t="shared" ref="K7:K8" ca="1" si="3">IF(J7=0,24,J7+1)</f>
        <v>24</v>
      </c>
      <c r="L7">
        <f ca="1"/>
        <v>0.1251762946504682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-17.958963772503495</v>
      </c>
      <c r="H8">
        <f ca="1"/>
        <v>-8.2696209797181979</v>
      </c>
      <c r="I8">
        <f ca="1"/>
        <v>3</v>
      </c>
      <c r="J8">
        <f t="shared" ca="1" si="1"/>
        <v>18</v>
      </c>
      <c r="K8">
        <f t="shared" ca="1" si="3"/>
        <v>19</v>
      </c>
      <c r="L8">
        <f ca="1"/>
        <v>2.9647487486756524E-2</v>
      </c>
      <c r="O8" s="1" t="s">
        <v>32</v>
      </c>
      <c r="P8">
        <v>3</v>
      </c>
    </row>
    <row r="9" spans="1:21" x14ac:dyDescent="0.25">
      <c r="F9" t="s">
        <v>11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114</v>
      </c>
    </row>
    <row r="15" spans="1:21" x14ac:dyDescent="0.25">
      <c r="O15" s="1" t="s">
        <v>26</v>
      </c>
      <c r="P15">
        <f ca="1">SUM(I:I)</f>
        <v>51</v>
      </c>
    </row>
    <row r="16" spans="1:21" x14ac:dyDescent="0.25">
      <c r="P16" s="5">
        <f ca="1">P15/P14</f>
        <v>0.44736842105263158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activeCell="H1" sqref="H1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46.280986890381101</v>
      </c>
      <c r="C1">
        <f ca="1">SQRT(('1D'!$G$4-'1D'!$G2)^2+('1D'!$H$4-'1D'!$H2)^2)</f>
        <v>58.313407449957765</v>
      </c>
      <c r="D1">
        <f ca="1">SQRT(('1D'!$G$5-'1D'!$G2)^2+('1D'!$H$5-'1D'!$H2)^2)</f>
        <v>16.309823474771495</v>
      </c>
      <c r="E1">
        <f ca="1">SQRT(('1D'!$G$6-'1D'!$G2)^2+('1D'!$H$6-'1D'!$H2)^2)</f>
        <v>42.250408594819575</v>
      </c>
      <c r="F1">
        <f ca="1">SQRT(('1D'!$G$7-'1D'!$G2)^2+('1D'!$H$7-'1D'!$H2)^2)</f>
        <v>57.177030319297593</v>
      </c>
      <c r="G1">
        <f ca="1">SQRT(('1D'!$G$8-'1D'!$G2)^2+('1D'!$H$8-'1D'!$H2)^2)</f>
        <v>19.771469619891395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46.280986890381101</v>
      </c>
      <c r="B2">
        <f ca="1">SQRT(('1D'!$G$3-'1D'!$G3)^2+('1D'!$H$3-'1D'!$H3)^2)</f>
        <v>0</v>
      </c>
      <c r="C2">
        <f ca="1">SQRT(('1D'!$G$4-'1D'!$G3)^2+('1D'!$H$4-'1D'!$H3)^2)</f>
        <v>53.466926407348616</v>
      </c>
      <c r="D2">
        <f ca="1">SQRT(('1D'!$G$5-'1D'!$G3)^2+('1D'!$H$5-'1D'!$H3)^2)</f>
        <v>60.693644939151675</v>
      </c>
      <c r="E2">
        <f ca="1">SQRT(('1D'!$G$6-'1D'!$G3)^2+('1D'!$H$6-'1D'!$H3)^2)</f>
        <v>81.263321335186674</v>
      </c>
      <c r="F2">
        <f ca="1">SQRT(('1D'!$G$7-'1D'!$G3)^2+('1D'!$H$7-'1D'!$H3)^2)</f>
        <v>102.21586329919319</v>
      </c>
      <c r="G2">
        <f ca="1">SQRT(('1D'!$G$8-'1D'!$G3)^2+('1D'!$H$8-'1D'!$H3)^2)</f>
        <v>31.880596986439155</v>
      </c>
      <c r="H2">
        <f ca="1">SQRT(('1D'!$G$9-'1D'!$G3)^2+('1D'!$H$9-'1D'!$H3)^2)</f>
        <v>46.280986890381101</v>
      </c>
    </row>
    <row r="3" spans="1:8" x14ac:dyDescent="0.25">
      <c r="A3">
        <f ca="1">SQRT(('1D'!$G$2-'1D'!$G4)^2+('1D'!$H$2-'1D'!$H4)^2)</f>
        <v>58.313407449957765</v>
      </c>
      <c r="B3">
        <f ca="1">SQRT(('1D'!$G$3-'1D'!$G4)^2+('1D'!$H$3-'1D'!$H4)^2)</f>
        <v>53.466926407348616</v>
      </c>
      <c r="C3">
        <f ca="1">SQRT(('1D'!$G$4-'1D'!$G4)^2+('1D'!$H$4-'1D'!$H4)^2)</f>
        <v>0</v>
      </c>
      <c r="D3">
        <f ca="1">SQRT(('1D'!$G$5-'1D'!$G4)^2+('1D'!$H$5-'1D'!$H4)^2)</f>
        <v>73.130535601968518</v>
      </c>
      <c r="E3">
        <f ca="1">SQRT(('1D'!$G$6-'1D'!$G4)^2+('1D'!$H$6-'1D'!$H4)^2)</f>
        <v>61.199726587516153</v>
      </c>
      <c r="F3">
        <f ca="1">SQRT(('1D'!$G$7-'1D'!$G4)^2+('1D'!$H$7-'1D'!$H4)^2)</f>
        <v>107.70799396261188</v>
      </c>
      <c r="G3">
        <f ca="1">SQRT(('1D'!$G$8-'1D'!$G4)^2+('1D'!$H$8-'1D'!$H4)^2)</f>
        <v>41.489674917967214</v>
      </c>
      <c r="H3">
        <f ca="1">SQRT(('1D'!$G$9-'1D'!$G4)^2+('1D'!$H$9-'1D'!$H4)^2)</f>
        <v>58.313407449957765</v>
      </c>
    </row>
    <row r="4" spans="1:8" x14ac:dyDescent="0.25">
      <c r="A4">
        <f ca="1">SQRT(('1D'!$G$2-'1D'!$G5)^2+('1D'!$H$2-'1D'!$H5)^2)</f>
        <v>16.309823474771495</v>
      </c>
      <c r="B4">
        <f ca="1">SQRT(('1D'!$G$3-'1D'!$G5)^2+('1D'!$H$3-'1D'!$H5)^2)</f>
        <v>60.693644939151675</v>
      </c>
      <c r="C4">
        <f ca="1">SQRT(('1D'!$G$4-'1D'!$G5)^2+('1D'!$H$4-'1D'!$H5)^2)</f>
        <v>73.130535601968518</v>
      </c>
      <c r="D4">
        <f ca="1">SQRT(('1D'!$G$5-'1D'!$G5)^2+('1D'!$H$5-'1D'!$H5)^2)</f>
        <v>0</v>
      </c>
      <c r="E4">
        <f ca="1">SQRT(('1D'!$G$6-'1D'!$G5)^2+('1D'!$H$6-'1D'!$H5)^2)</f>
        <v>42.322284082048775</v>
      </c>
      <c r="F4">
        <f ca="1">SQRT(('1D'!$G$7-'1D'!$G5)^2+('1D'!$H$7-'1D'!$H5)^2)</f>
        <v>41.582336396366649</v>
      </c>
      <c r="G4">
        <f ca="1">SQRT(('1D'!$G$8-'1D'!$G5)^2+('1D'!$H$8-'1D'!$H5)^2)</f>
        <v>36.077260949324263</v>
      </c>
      <c r="H4">
        <f ca="1">SQRT(('1D'!$G$9-'1D'!$G5)^2+('1D'!$H$9-'1D'!$H5)^2)</f>
        <v>16.309823474771495</v>
      </c>
    </row>
    <row r="5" spans="1:8" x14ac:dyDescent="0.25">
      <c r="A5">
        <f ca="1">SQRT(('1D'!$G$2-'1D'!$G6)^2+('1D'!$H$2-'1D'!$H6)^2)</f>
        <v>42.250408594819575</v>
      </c>
      <c r="B5">
        <f ca="1">SQRT(('1D'!$G$3-'1D'!$G6)^2+('1D'!$H$3-'1D'!$H6)^2)</f>
        <v>81.263321335186674</v>
      </c>
      <c r="C5">
        <f ca="1">SQRT(('1D'!$G$4-'1D'!$G6)^2+('1D'!$H$4-'1D'!$H6)^2)</f>
        <v>61.199726587516153</v>
      </c>
      <c r="D5">
        <f ca="1">SQRT(('1D'!$G$5-'1D'!$G6)^2+('1D'!$H$5-'1D'!$H6)^2)</f>
        <v>42.322284082048775</v>
      </c>
      <c r="E5">
        <f ca="1">SQRT(('1D'!$G$6-'1D'!$G6)^2+('1D'!$H$6-'1D'!$H6)^2)</f>
        <v>0</v>
      </c>
      <c r="F5">
        <f ca="1">SQRT(('1D'!$G$7-'1D'!$G6)^2+('1D'!$H$7-'1D'!$H6)^2)</f>
        <v>54.665064573078233</v>
      </c>
      <c r="G5">
        <f ca="1">SQRT(('1D'!$G$8-'1D'!$G6)^2+('1D'!$H$8-'1D'!$H6)^2)</f>
        <v>49.413440566461489</v>
      </c>
      <c r="H5">
        <f ca="1">SQRT(('1D'!$G$9-'1D'!$G6)^2+('1D'!$H$9-'1D'!$H6)^2)</f>
        <v>42.250408594819575</v>
      </c>
    </row>
    <row r="6" spans="1:8" x14ac:dyDescent="0.25">
      <c r="A6">
        <f ca="1">SQRT(('1D'!$G$2-'1D'!$G7)^2+('1D'!$H$2-'1D'!$H7)^2)</f>
        <v>57.177030319297593</v>
      </c>
      <c r="B6">
        <f ca="1">SQRT(('1D'!$G$3-'1D'!$G7)^2+('1D'!$H$3-'1D'!$H7)^2)</f>
        <v>102.21586329919319</v>
      </c>
      <c r="C6">
        <f ca="1">SQRT(('1D'!$G$4-'1D'!$G7)^2+('1D'!$H$4-'1D'!$H7)^2)</f>
        <v>107.70799396261188</v>
      </c>
      <c r="D6">
        <f ca="1">SQRT(('1D'!$G$5-'1D'!$G7)^2+('1D'!$H$5-'1D'!$H7)^2)</f>
        <v>41.582336396366649</v>
      </c>
      <c r="E6">
        <f ca="1">SQRT(('1D'!$G$6-'1D'!$G7)^2+('1D'!$H$6-'1D'!$H7)^2)</f>
        <v>54.665064573078233</v>
      </c>
      <c r="F6">
        <f ca="1">SQRT(('1D'!$G$7-'1D'!$G7)^2+('1D'!$H$7-'1D'!$H7)^2)</f>
        <v>0</v>
      </c>
      <c r="G6">
        <f ca="1">SQRT(('1D'!$G$8-'1D'!$G7)^2+('1D'!$H$8-'1D'!$H7)^2)</f>
        <v>76.36535859124939</v>
      </c>
      <c r="H6">
        <f ca="1">SQRT(('1D'!$G$9-'1D'!$G7)^2+('1D'!$H$9-'1D'!$H7)^2)</f>
        <v>57.177030319297593</v>
      </c>
    </row>
    <row r="7" spans="1:8" x14ac:dyDescent="0.25">
      <c r="A7">
        <f ca="1">SQRT(('1D'!$G$2-'1D'!$G8)^2+('1D'!$H$2-'1D'!$H8)^2)</f>
        <v>19.771469619891395</v>
      </c>
      <c r="B7">
        <f ca="1">SQRT(('1D'!$G$3-'1D'!$G8)^2+('1D'!$H$3-'1D'!$H8)^2)</f>
        <v>31.880596986439155</v>
      </c>
      <c r="C7">
        <f ca="1">SQRT(('1D'!$G$4-'1D'!$G8)^2+('1D'!$H$4-'1D'!$H8)^2)</f>
        <v>41.489674917967214</v>
      </c>
      <c r="D7">
        <f ca="1">SQRT(('1D'!$G$5-'1D'!$G8)^2+('1D'!$H$5-'1D'!$H8)^2)</f>
        <v>36.077260949324263</v>
      </c>
      <c r="E7">
        <f ca="1">SQRT(('1D'!$G$6-'1D'!$G8)^2+('1D'!$H$6-'1D'!$H8)^2)</f>
        <v>49.413440566461489</v>
      </c>
      <c r="F7">
        <f ca="1">SQRT(('1D'!$G$7-'1D'!$G8)^2+('1D'!$H$7-'1D'!$H8)^2)</f>
        <v>76.36535859124939</v>
      </c>
      <c r="G7">
        <f ca="1">SQRT(('1D'!$G$8-'1D'!$G8)^2+('1D'!$H$8-'1D'!$H8)^2)</f>
        <v>0</v>
      </c>
      <c r="H7">
        <f ca="1">SQRT(('1D'!$G$9-'1D'!$G8)^2+('1D'!$H$9-'1D'!$H8)^2)</f>
        <v>19.771469619891395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46.280986890381101</v>
      </c>
      <c r="C8">
        <f ca="1">SQRT(('1D'!$G$4-'1D'!$G9)^2+('1D'!$H$4-'1D'!$H9)^2)</f>
        <v>58.313407449957765</v>
      </c>
      <c r="D8">
        <f ca="1">SQRT(('1D'!$G$5-'1D'!$G9)^2+('1D'!$H$5-'1D'!$H9)^2)</f>
        <v>16.309823474771495</v>
      </c>
      <c r="E8">
        <f ca="1">SQRT(('1D'!$G$6-'1D'!$G9)^2+('1D'!$H$6-'1D'!$H9)^2)</f>
        <v>42.250408594819575</v>
      </c>
      <c r="F8">
        <f ca="1">SQRT(('1D'!$G$7-'1D'!$G9)^2+('1D'!$H$7-'1D'!$H9)^2)</f>
        <v>57.177030319297593</v>
      </c>
      <c r="G8">
        <f ca="1">SQRT(('1D'!$G$8-'1D'!$G9)^2+('1D'!$H$8-'1D'!$H9)^2)</f>
        <v>19.771469619891395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G9" sqref="G9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0.57851233612976372</v>
      </c>
      <c r="C1">
        <f ca="1">Distances!C1/80</f>
        <v>0.72891759312447202</v>
      </c>
      <c r="D1">
        <f ca="1">Distances!D1/80</f>
        <v>0.20387279343464368</v>
      </c>
      <c r="E1">
        <f ca="1">Distances!E1/80</f>
        <v>0.52813010743524469</v>
      </c>
      <c r="F1">
        <f ca="1">Distances!F1/80</f>
        <v>0.71471287899121994</v>
      </c>
      <c r="G1">
        <f ca="1">Distances!G1/80</f>
        <v>0.24714337024864244</v>
      </c>
      <c r="H1">
        <f>Distances!H1/80</f>
        <v>0</v>
      </c>
    </row>
    <row r="2" spans="1:8" x14ac:dyDescent="0.25">
      <c r="A2">
        <f ca="1">Distances!A2/80</f>
        <v>0.57851233612976372</v>
      </c>
      <c r="B2">
        <f ca="1">Distances!B2/80</f>
        <v>0</v>
      </c>
      <c r="C2">
        <f ca="1">Distances!C2/80</f>
        <v>0.6683365800918577</v>
      </c>
      <c r="D2">
        <f ca="1">Distances!D2/80</f>
        <v>0.75867056173939595</v>
      </c>
      <c r="E2">
        <f ca="1">Distances!E2/80</f>
        <v>1.0157915166898335</v>
      </c>
      <c r="F2">
        <f ca="1">Distances!F2/80</f>
        <v>1.2776982912399149</v>
      </c>
      <c r="G2">
        <f ca="1">Distances!G2/80</f>
        <v>0.39850746233048945</v>
      </c>
      <c r="H2">
        <f ca="1">Distances!H2/80</f>
        <v>0.57851233612976372</v>
      </c>
    </row>
    <row r="3" spans="1:8" x14ac:dyDescent="0.25">
      <c r="A3">
        <f ca="1">Distances!A3/80</f>
        <v>0.72891759312447202</v>
      </c>
      <c r="B3">
        <f ca="1">Distances!B3/80</f>
        <v>0.6683365800918577</v>
      </c>
      <c r="C3">
        <f ca="1">Distances!C3/80</f>
        <v>0</v>
      </c>
      <c r="D3">
        <f ca="1">Distances!D3/80</f>
        <v>0.91413169502460645</v>
      </c>
      <c r="E3">
        <f ca="1">Distances!E3/80</f>
        <v>0.76499658234395196</v>
      </c>
      <c r="F3">
        <f ca="1">Distances!F3/80</f>
        <v>1.3463499245326485</v>
      </c>
      <c r="G3">
        <f ca="1">Distances!G3/80</f>
        <v>0.51862093647459018</v>
      </c>
      <c r="H3">
        <f ca="1">Distances!H3/80</f>
        <v>0.72891759312447202</v>
      </c>
    </row>
    <row r="4" spans="1:8" x14ac:dyDescent="0.25">
      <c r="A4">
        <f ca="1">Distances!A4/80</f>
        <v>0.20387279343464368</v>
      </c>
      <c r="B4">
        <f ca="1">Distances!B4/80</f>
        <v>0.75867056173939595</v>
      </c>
      <c r="C4">
        <f ca="1">Distances!C4/80</f>
        <v>0.91413169502460645</v>
      </c>
      <c r="D4">
        <f ca="1">Distances!D4/80</f>
        <v>0</v>
      </c>
      <c r="E4">
        <f ca="1">Distances!E4/80</f>
        <v>0.52902855102560964</v>
      </c>
      <c r="F4">
        <f ca="1">Distances!F4/80</f>
        <v>0.51977920495458307</v>
      </c>
      <c r="G4">
        <f ca="1">Distances!G4/80</f>
        <v>0.45096576186655329</v>
      </c>
      <c r="H4">
        <f ca="1">Distances!H4/80</f>
        <v>0.20387279343464368</v>
      </c>
    </row>
    <row r="5" spans="1:8" x14ac:dyDescent="0.25">
      <c r="A5">
        <f ca="1">Distances!A5/80</f>
        <v>0.52813010743524469</v>
      </c>
      <c r="B5">
        <f ca="1">Distances!B5/80</f>
        <v>1.0157915166898335</v>
      </c>
      <c r="C5">
        <f ca="1">Distances!C5/80</f>
        <v>0.76499658234395196</v>
      </c>
      <c r="D5">
        <f ca="1">Distances!D5/80</f>
        <v>0.52902855102560964</v>
      </c>
      <c r="E5">
        <f ca="1">Distances!E5/80</f>
        <v>0</v>
      </c>
      <c r="F5">
        <f ca="1">Distances!F5/80</f>
        <v>0.68331330716347793</v>
      </c>
      <c r="G5">
        <f ca="1">Distances!G5/80</f>
        <v>0.61766800708076863</v>
      </c>
      <c r="H5">
        <f ca="1">Distances!H5/80</f>
        <v>0.52813010743524469</v>
      </c>
    </row>
    <row r="6" spans="1:8" x14ac:dyDescent="0.25">
      <c r="A6">
        <f ca="1">Distances!A6/80</f>
        <v>0.71471287899121994</v>
      </c>
      <c r="B6">
        <f ca="1">Distances!B6/80</f>
        <v>1.2776982912399149</v>
      </c>
      <c r="C6">
        <f ca="1">Distances!C6/80</f>
        <v>1.3463499245326485</v>
      </c>
      <c r="D6">
        <f ca="1">Distances!D6/80</f>
        <v>0.51977920495458307</v>
      </c>
      <c r="E6">
        <f ca="1">Distances!E6/80</f>
        <v>0.68331330716347793</v>
      </c>
      <c r="F6">
        <f ca="1">Distances!F6/80</f>
        <v>0</v>
      </c>
      <c r="G6">
        <f ca="1">Distances!G6/80</f>
        <v>0.95456698239061732</v>
      </c>
      <c r="H6">
        <f ca="1">Distances!H6/80</f>
        <v>0.71471287899121994</v>
      </c>
    </row>
    <row r="7" spans="1:8" x14ac:dyDescent="0.25">
      <c r="A7">
        <f ca="1">Distances!A7/80</f>
        <v>0.24714337024864244</v>
      </c>
      <c r="B7">
        <f ca="1">Distances!B7/80</f>
        <v>0.39850746233048945</v>
      </c>
      <c r="C7">
        <f ca="1">Distances!C7/80</f>
        <v>0.51862093647459018</v>
      </c>
      <c r="D7">
        <f ca="1">Distances!D7/80</f>
        <v>0.45096576186655329</v>
      </c>
      <c r="E7">
        <f ca="1">Distances!E7/80</f>
        <v>0.61766800708076863</v>
      </c>
      <c r="F7">
        <f ca="1">Distances!F7/80</f>
        <v>0.95456698239061732</v>
      </c>
      <c r="G7">
        <f ca="1">Distances!G7/80</f>
        <v>0</v>
      </c>
      <c r="H7">
        <f ca="1">Distances!H7/80</f>
        <v>0.24714337024864244</v>
      </c>
    </row>
    <row r="8" spans="1:8" x14ac:dyDescent="0.25">
      <c r="A8">
        <f>Distances!A8/80</f>
        <v>0</v>
      </c>
      <c r="B8">
        <f ca="1">Distances!B8/80</f>
        <v>0.57851233612976372</v>
      </c>
      <c r="C8">
        <f ca="1">Distances!C8/80</f>
        <v>0.72891759312447202</v>
      </c>
      <c r="D8">
        <f ca="1">Distances!D8/80</f>
        <v>0.20387279343464368</v>
      </c>
      <c r="E8">
        <f ca="1">Distances!E8/80</f>
        <v>0.52813010743524469</v>
      </c>
      <c r="F8">
        <f ca="1">Distances!F8/80</f>
        <v>0.71471287899121994</v>
      </c>
      <c r="G8">
        <f ca="1">Distances!G8/80</f>
        <v>0.24714337024864244</v>
      </c>
      <c r="H8">
        <f>Distances!H8/80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2020-08-14T07:46:35Z</dcterms:modified>
</cp:coreProperties>
</file>