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81C6EE3F-9FFB-49DF-9982-075FAD392C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'1D'!$L$2:$L$12</definedName>
    <definedName name="CoordinatesX">'1D'!$G$3:$G$11</definedName>
    <definedName name="CoordinatesY">'1D'!$H$3:$H$11</definedName>
    <definedName name="Demand">'1D'!$I$2:$I$12</definedName>
    <definedName name="DistanceCost">'1D'!$C$2:$C$8</definedName>
    <definedName name="Distances">Distances!$A$1:$K$11</definedName>
    <definedName name="Locations">'1D'!$F$2:$F$12</definedName>
    <definedName name="PalletCapacity">'1D'!$E$2:$E$8</definedName>
    <definedName name="Stores">'1D'!$F$3:$F$11</definedName>
    <definedName name="TimeCost">'1D'!$D$2:$D$8</definedName>
    <definedName name="Times">Times!$A$1:$K$11</definedName>
    <definedName name="Vehicles">'1D'!$A$2:$A$8</definedName>
    <definedName name="VehicleTypes">'1D'!$B$2:$B$8</definedName>
    <definedName name="WindowEnd">'1D'!$K$2:$K$12</definedName>
    <definedName name="WindowStart">'1D'!$J$2:$J$12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3" l="1"/>
  <c r="B8" i="3"/>
  <c r="A11" i="1" l="1"/>
  <c r="K11" i="1"/>
  <c r="K1" i="1"/>
  <c r="A17" i="4" l="1"/>
  <c r="Q17" i="4"/>
  <c r="Q1" i="4"/>
  <c r="B6" i="3"/>
  <c r="B5" i="3" l="1"/>
  <c r="B4" i="3" l="1"/>
  <c r="B3" i="3" l="1"/>
  <c r="B2" i="3"/>
  <c r="T2" i="3" a="1"/>
  <c r="T2" i="3" s="1"/>
  <c r="S2" i="3" a="1"/>
  <c r="C7" i="3" l="1" a="1"/>
  <c r="C7" i="3" s="1"/>
  <c r="C8" i="3" a="1"/>
  <c r="C8" i="3" s="1"/>
  <c r="S2" i="3"/>
  <c r="C4" i="3" s="1" a="1"/>
  <c r="C4" i="3" s="1"/>
  <c r="C2" i="3" a="1"/>
  <c r="C2" i="3" l="1"/>
  <c r="C5" i="3" a="1"/>
  <c r="C5" i="3" s="1"/>
  <c r="C6" i="3" a="1"/>
  <c r="C6" i="3" s="1"/>
  <c r="C3" i="3" a="1"/>
  <c r="C3" i="3" s="1"/>
  <c r="P5" i="3" l="1"/>
  <c r="A1" i="1"/>
  <c r="A1" i="4" s="1"/>
  <c r="J10" i="3" l="1"/>
  <c r="K10" i="3" s="1"/>
  <c r="J11" i="3"/>
  <c r="K11" i="3" s="1"/>
  <c r="J7" i="3"/>
  <c r="K7" i="3" s="1"/>
  <c r="J9" i="3"/>
  <c r="K9" i="3" s="1"/>
  <c r="J8" i="3"/>
  <c r="K8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F3" i="1" l="1"/>
  <c r="F3" i="4" s="1"/>
  <c r="C4" i="1"/>
  <c r="C4" i="4" s="1"/>
  <c r="K4" i="1"/>
  <c r="K4" i="4" s="1"/>
  <c r="H5" i="1"/>
  <c r="H5" i="4" s="1"/>
  <c r="E6" i="1"/>
  <c r="E6" i="4" s="1"/>
  <c r="J7" i="1"/>
  <c r="J7" i="4" s="1"/>
  <c r="G8" i="1"/>
  <c r="G8" i="4" s="1"/>
  <c r="D9" i="1"/>
  <c r="D9" i="4" s="1"/>
  <c r="A10" i="1"/>
  <c r="A10" i="4" s="1"/>
  <c r="I10" i="1"/>
  <c r="I10" i="4" s="1"/>
  <c r="F11" i="1"/>
  <c r="F11" i="4" s="1"/>
  <c r="G11" i="1"/>
  <c r="G11" i="4" s="1"/>
  <c r="D10" i="1"/>
  <c r="D10" i="4" s="1"/>
  <c r="I6" i="1"/>
  <c r="I6" i="4" s="1"/>
  <c r="A9" i="1"/>
  <c r="A9" i="4" s="1"/>
  <c r="G3" i="1"/>
  <c r="G3" i="4" s="1"/>
  <c r="D4" i="1"/>
  <c r="D4" i="4" s="1"/>
  <c r="A5" i="1"/>
  <c r="A5" i="4" s="1"/>
  <c r="I5" i="1"/>
  <c r="I5" i="4" s="1"/>
  <c r="F6" i="1"/>
  <c r="F6" i="4" s="1"/>
  <c r="C7" i="1"/>
  <c r="C7" i="4" s="1"/>
  <c r="K7" i="1"/>
  <c r="K7" i="4" s="1"/>
  <c r="H8" i="1"/>
  <c r="H8" i="4" s="1"/>
  <c r="E9" i="1"/>
  <c r="E9" i="4" s="1"/>
  <c r="J10" i="1"/>
  <c r="J10" i="4" s="1"/>
  <c r="H3" i="1"/>
  <c r="H3" i="4" s="1"/>
  <c r="E4" i="1"/>
  <c r="E4" i="4" s="1"/>
  <c r="J5" i="1"/>
  <c r="J5" i="4" s="1"/>
  <c r="G6" i="1"/>
  <c r="G6" i="4" s="1"/>
  <c r="D7" i="1"/>
  <c r="D7" i="4" s="1"/>
  <c r="A8" i="1"/>
  <c r="A8" i="4" s="1"/>
  <c r="I8" i="1"/>
  <c r="I8" i="4" s="1"/>
  <c r="F9" i="1"/>
  <c r="F9" i="4" s="1"/>
  <c r="C10" i="1"/>
  <c r="C10" i="4" s="1"/>
  <c r="K10" i="1"/>
  <c r="K10" i="4" s="1"/>
  <c r="H11" i="1"/>
  <c r="H11" i="4" s="1"/>
  <c r="J8" i="1"/>
  <c r="J8" i="4" s="1"/>
  <c r="I11" i="1"/>
  <c r="I11" i="4" s="1"/>
  <c r="C8" i="1"/>
  <c r="C8" i="4" s="1"/>
  <c r="E10" i="1"/>
  <c r="E10" i="4" s="1"/>
  <c r="C3" i="1"/>
  <c r="C3" i="4" s="1"/>
  <c r="E5" i="1"/>
  <c r="E5" i="4" s="1"/>
  <c r="D8" i="1"/>
  <c r="C11" i="1"/>
  <c r="C11" i="4" s="1"/>
  <c r="J4" i="1"/>
  <c r="J4" i="4" s="1"/>
  <c r="F8" i="1"/>
  <c r="F8" i="4" s="1"/>
  <c r="E11" i="1"/>
  <c r="E11" i="4" s="1"/>
  <c r="A3" i="1"/>
  <c r="A3" i="4" s="1"/>
  <c r="I3" i="1"/>
  <c r="I3" i="4" s="1"/>
  <c r="F4" i="1"/>
  <c r="F4" i="4" s="1"/>
  <c r="C5" i="1"/>
  <c r="C5" i="4" s="1"/>
  <c r="K5" i="1"/>
  <c r="H6" i="1"/>
  <c r="H6" i="4" s="1"/>
  <c r="E7" i="1"/>
  <c r="E7" i="4" s="1"/>
  <c r="G9" i="1"/>
  <c r="G9" i="4" s="1"/>
  <c r="F7" i="1"/>
  <c r="F7" i="4" s="1"/>
  <c r="H9" i="1"/>
  <c r="H9" i="4" s="1"/>
  <c r="J11" i="1"/>
  <c r="J11" i="4" s="1"/>
  <c r="H4" i="1"/>
  <c r="H4" i="4" s="1"/>
  <c r="J6" i="1"/>
  <c r="J6" i="4" s="1"/>
  <c r="I9" i="1"/>
  <c r="I9" i="4" s="1"/>
  <c r="I7" i="1"/>
  <c r="I7" i="4" s="1"/>
  <c r="H10" i="1"/>
  <c r="H10" i="4" s="1"/>
  <c r="J3" i="1"/>
  <c r="J3" i="4" s="1"/>
  <c r="G4" i="1"/>
  <c r="G4" i="4" s="1"/>
  <c r="D5" i="1"/>
  <c r="D5" i="4" s="1"/>
  <c r="A6" i="1"/>
  <c r="A6" i="4" s="1"/>
  <c r="K8" i="1"/>
  <c r="K8" i="4" s="1"/>
  <c r="K3" i="1"/>
  <c r="K3" i="4" s="1"/>
  <c r="G7" i="1"/>
  <c r="G7" i="4" s="1"/>
  <c r="F10" i="1"/>
  <c r="F10" i="4" s="1"/>
  <c r="D6" i="1"/>
  <c r="D6" i="4" s="1"/>
  <c r="C9" i="1"/>
  <c r="C9" i="4" s="1"/>
  <c r="D3" i="1"/>
  <c r="D3" i="4" s="1"/>
  <c r="A4" i="1"/>
  <c r="A4" i="4" s="1"/>
  <c r="I4" i="1"/>
  <c r="I4" i="4" s="1"/>
  <c r="F5" i="1"/>
  <c r="F5" i="4" s="1"/>
  <c r="C6" i="1"/>
  <c r="C6" i="4" s="1"/>
  <c r="K6" i="1"/>
  <c r="K6" i="4" s="1"/>
  <c r="H7" i="1"/>
  <c r="H7" i="4" s="1"/>
  <c r="E8" i="1"/>
  <c r="E8" i="4" s="1"/>
  <c r="J9" i="1"/>
  <c r="J9" i="4" s="1"/>
  <c r="G10" i="1"/>
  <c r="G10" i="4" s="1"/>
  <c r="D11" i="1"/>
  <c r="D11" i="4" s="1"/>
  <c r="E3" i="1"/>
  <c r="E3" i="4" s="1"/>
  <c r="G5" i="1"/>
  <c r="G5" i="4" s="1"/>
  <c r="A7" i="1"/>
  <c r="A7" i="4" s="1"/>
  <c r="K9" i="1"/>
  <c r="K9" i="4" s="1"/>
  <c r="M1" i="4"/>
  <c r="M3" i="4"/>
  <c r="M11" i="4"/>
  <c r="N3" i="4"/>
  <c r="N7" i="4"/>
  <c r="N11" i="4"/>
  <c r="M4" i="4"/>
  <c r="M8" i="4"/>
  <c r="M12" i="4"/>
  <c r="N4" i="4"/>
  <c r="N8" i="4"/>
  <c r="N12" i="4"/>
  <c r="M10" i="4"/>
  <c r="M5" i="4"/>
  <c r="M9" i="4"/>
  <c r="N5" i="4"/>
  <c r="N9" i="4"/>
  <c r="M6" i="4"/>
  <c r="M14" i="4"/>
  <c r="N6" i="4"/>
  <c r="N10" i="4"/>
  <c r="N1" i="4"/>
  <c r="J12" i="4"/>
  <c r="F13" i="4"/>
  <c r="J14" i="4"/>
  <c r="C12" i="4"/>
  <c r="G13" i="4"/>
  <c r="C14" i="4"/>
  <c r="K14" i="4"/>
  <c r="E12" i="4"/>
  <c r="I13" i="4"/>
  <c r="F14" i="4"/>
  <c r="I12" i="4"/>
  <c r="K12" i="4"/>
  <c r="E14" i="4"/>
  <c r="A12" i="4"/>
  <c r="L4" i="4"/>
  <c r="L6" i="4"/>
  <c r="D8" i="4"/>
  <c r="L8" i="4"/>
  <c r="L10" i="4"/>
  <c r="D12" i="4"/>
  <c r="L12" i="4"/>
  <c r="H13" i="4"/>
  <c r="D14" i="4"/>
  <c r="A11" i="4"/>
  <c r="A13" i="4"/>
  <c r="F12" i="4"/>
  <c r="J13" i="4"/>
  <c r="L13" i="4"/>
  <c r="H14" i="4"/>
  <c r="K5" i="4"/>
  <c r="K11" i="4"/>
  <c r="G12" i="4"/>
  <c r="C13" i="4"/>
  <c r="K13" i="4"/>
  <c r="G14" i="4"/>
  <c r="L3" i="4"/>
  <c r="L5" i="4"/>
  <c r="L7" i="4"/>
  <c r="L9" i="4"/>
  <c r="L11" i="4"/>
  <c r="H12" i="4"/>
  <c r="D13" i="4"/>
  <c r="E13" i="4"/>
  <c r="I14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N13" i="4"/>
  <c r="A14" i="4"/>
  <c r="N14" i="4"/>
  <c r="A15" i="4"/>
  <c r="E15" i="4"/>
  <c r="J15" i="4"/>
  <c r="N15" i="4"/>
  <c r="A16" i="4"/>
  <c r="E16" i="4"/>
  <c r="J16" i="4"/>
  <c r="N16" i="4"/>
  <c r="M7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L14" i="4"/>
  <c r="P14" i="4"/>
  <c r="C15" i="4"/>
  <c r="H15" i="4"/>
  <c r="L15" i="4"/>
  <c r="P15" i="4"/>
  <c r="C16" i="4"/>
  <c r="H16" i="4"/>
  <c r="L16" i="4"/>
  <c r="P16" i="4"/>
  <c r="Q3" i="4"/>
  <c r="Q4" i="4"/>
  <c r="Q5" i="4"/>
  <c r="Q6" i="4"/>
  <c r="Q7" i="4"/>
  <c r="Q10" i="4"/>
  <c r="Q11" i="4"/>
  <c r="I15" i="4"/>
  <c r="I16" i="4"/>
  <c r="M13" i="4"/>
  <c r="M15" i="4"/>
  <c r="M16" i="4"/>
  <c r="Q12" i="4"/>
  <c r="Q14" i="4"/>
  <c r="Q15" i="4"/>
  <c r="Q16" i="4"/>
  <c r="Q13" i="4"/>
  <c r="D15" i="4"/>
  <c r="D16" i="4"/>
  <c r="O1" i="4"/>
  <c r="L1" i="4"/>
  <c r="J1" i="1"/>
  <c r="J1" i="4" s="1"/>
  <c r="K1" i="4"/>
  <c r="I1" i="1"/>
  <c r="I1" i="4" s="1"/>
  <c r="G1" i="1"/>
  <c r="H1" i="1"/>
  <c r="H1" i="4" s="1"/>
  <c r="L2" i="3" a="1"/>
  <c r="L2" i="3" s="1"/>
  <c r="P15" i="3"/>
  <c r="P16" i="3" s="1"/>
  <c r="G3" i="3"/>
  <c r="J2" i="1" s="1"/>
  <c r="D1" i="1"/>
  <c r="D1" i="4" s="1"/>
  <c r="C1" i="1"/>
  <c r="C1" i="4" s="1"/>
  <c r="G2" i="1" l="1"/>
  <c r="G2" i="4" s="1"/>
  <c r="F2" i="1"/>
  <c r="F2" i="4" s="1"/>
  <c r="E2" i="1"/>
  <c r="E2" i="4" s="1"/>
  <c r="C2" i="1"/>
  <c r="C2" i="4" s="1"/>
  <c r="H2" i="1"/>
  <c r="H2" i="4" s="1"/>
  <c r="D2" i="1"/>
  <c r="D2" i="4" s="1"/>
  <c r="A2" i="1"/>
  <c r="A2" i="4" s="1"/>
  <c r="B7" i="1"/>
  <c r="B7" i="4" s="1"/>
  <c r="B11" i="1"/>
  <c r="B11" i="4" s="1"/>
  <c r="B6" i="1"/>
  <c r="B6" i="4" s="1"/>
  <c r="B2" i="1"/>
  <c r="B2" i="4" s="1"/>
  <c r="B10" i="1"/>
  <c r="B10" i="4" s="1"/>
  <c r="K2" i="1"/>
  <c r="K2" i="4" s="1"/>
  <c r="B5" i="1"/>
  <c r="B5" i="4" s="1"/>
  <c r="B8" i="1"/>
  <c r="B8" i="4" s="1"/>
  <c r="B4" i="1"/>
  <c r="B4" i="4" s="1"/>
  <c r="B3" i="1"/>
  <c r="B3" i="4" s="1"/>
  <c r="B9" i="1"/>
  <c r="B9" i="4" s="1"/>
  <c r="I2" i="1"/>
  <c r="I2" i="4" s="1"/>
  <c r="N2" i="4"/>
  <c r="B12" i="4"/>
  <c r="B14" i="4"/>
  <c r="B13" i="4"/>
  <c r="L2" i="4"/>
  <c r="J2" i="4"/>
  <c r="G1" i="4"/>
  <c r="F1" i="4"/>
  <c r="B17" i="4"/>
  <c r="M2" i="4"/>
  <c r="O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<sst xmlns="http://schemas.openxmlformats.org/spreadsheetml/2006/main" count="42" uniqueCount="39">
  <si>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</si>
  <si>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</si>
  <si>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</si>
  <si>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</si>
  <si>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</si>
  <si>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</si>
  <si>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</si>
  <si>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</si>
  <si>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</si>
  <si>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</si>
  <si>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</si>
  <si>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</si>
  <si>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</si>
  <si>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</si>
  <si>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</si>
  <si>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</si>
  <si>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</si>
  <si>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</si>
  <si>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</si>
  <si>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</si>
  <si>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</si>
  <si>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</si>
  <si>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</si>
  <si>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</si>
  <si>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</si>
  <si>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</si>
  <si>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</si>
  <si>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</si>
  <si>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</si>
  <si>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</si>
  <si>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</si>
  <si>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</si>
  <si>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</si>
  <si>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</si>
  <si>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</si>
  <si>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</si>
  <si>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</si>
  <si>
    <t>SP6</t>
  </si>
  <si>
    <t>SP7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</si>
</sst>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-26.736871040819281</c:v>
                </c:pt>
                <c:pt idx="2">
                  <c:v>71.652079136395471</c:v>
                </c:pt>
                <c:pt idx="3">
                  <c:v>75.664503087627338</c:v>
                </c:pt>
                <c:pt idx="4">
                  <c:v>-5.916118814964932</c:v>
                </c:pt>
                <c:pt idx="5">
                  <c:v>20.140733328166007</c:v>
                </c:pt>
                <c:pt idx="6">
                  <c:v>-38.686083901859149</c:v>
                </c:pt>
                <c:pt idx="7">
                  <c:v>76.698178899508179</c:v>
                </c:pt>
                <c:pt idx="8">
                  <c:v>5.927947134272685</c:v>
                </c:pt>
                <c:pt idx="9">
                  <c:v>-41.159142987945756</c:v>
                </c:pt>
                <c:pt idx="10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22.156431723470519</c:v>
                </c:pt>
                <c:pt idx="2">
                  <c:v>43.290501470318304</c:v>
                </c:pt>
                <c:pt idx="3">
                  <c:v>84.570163058366845</c:v>
                </c:pt>
                <c:pt idx="4">
                  <c:v>-18.664498173213417</c:v>
                </c:pt>
                <c:pt idx="5">
                  <c:v>-1.179289714773688</c:v>
                </c:pt>
                <c:pt idx="6">
                  <c:v>33.385059139015723</c:v>
                </c:pt>
                <c:pt idx="7">
                  <c:v>89.351364235982544</c:v>
                </c:pt>
                <c:pt idx="8">
                  <c:v>-44.651861021190754</c:v>
                </c:pt>
                <c:pt idx="9">
                  <c:v>-7.4247722203006532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  <c:max val="100"/>
          <c:min val="-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  <c:majorUnit val="20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C10" sqref="C10"/>
    </sheetView>
  </sheetViews>
  <sheetFormatPr defaultRowHeight="14.4" x14ac:dyDescent="0.3"/>
  <cols>
    <col min="1" max="1" width="7.6640625" bestFit="1" customWidth="1"/>
    <col min="2" max="2" width="8.88671875" bestFit="1" customWidth="1"/>
    <col min="3" max="3" width="12.88671875" bestFit="1" customWidth="1"/>
    <col min="4" max="4" width="9.6640625" style="8" bestFit="1" customWidth="1"/>
    <col min="5" max="5" width="7" style="2" bestFit="1" customWidth="1"/>
    <col min="6" max="6" width="12.88671875" bestFit="1" customWidth="1"/>
    <col min="7" max="8" width="12.88671875" customWidth="1"/>
    <col min="9" max="9" width="8.44140625" bestFit="1" customWidth="1"/>
    <col min="10" max="10" width="12.5546875" bestFit="1" customWidth="1"/>
    <col min="11" max="11" width="11.6640625" bestFit="1" customWidth="1"/>
    <col min="12" max="12" width="8.33203125" customWidth="1"/>
    <col min="15" max="15" width="24" bestFit="1" customWidth="1"/>
    <col min="18" max="18" width="14.44140625" bestFit="1" customWidth="1"/>
    <col min="19" max="19" width="12.5546875" bestFit="1" customWidth="1"/>
    <col min="20" max="20" width="9.44140625" customWidth="1"/>
    <col min="21" max="21" width="8.44140625" bestFit="1" customWidth="1"/>
    <col min="22" max="22" width="5.44140625" customWidth="1"/>
    <col min="23" max="23" width="5.5546875" customWidth="1"/>
    <col min="24" max="24" width="8.44140625" bestFit="1" customWidth="1"/>
    <col min="25" max="25" width="12.5546875" bestFit="1" customWidth="1"/>
    <col min="26" max="26" width="12" bestFit="1" customWidth="1"/>
  </cols>
  <sheetData>
    <row r="1" spans="1:21" x14ac:dyDescent="0.3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3">
      <c r="A2" t="s">
        <v>7</v>
      </c>
      <c r="B2" t="str">
        <f ca="1">OFFSET($R$1,RANDBETWEEN(1,$P$8),0)</f>
        <v>Rigid</v>
      </c>
      <c r="C2" cm="1">
        <f t="array" aca="1" ref="C2:E2" ca="1">_xlfn.XLOOKUP(B2,OFFSET($R$2,0,0,$P$8,1),OFFSET($S$2,0,0,$P$8,3))</f>
        <v>1.1955186895631038</v>
      </c>
      <c r="D2" s="8">
        <f ca="1"/>
        <v>14.996821902709479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1" ca="1">_xlfn.RANDARRAY(P2+1,1,P7,P6,FALSE)</f>
        <v>0.10994514049521265</v>
      </c>
      <c r="O2" s="1" t="s">
        <v>16</v>
      </c>
      <c r="P2">
        <v>9</v>
      </c>
      <c r="R2" t="s">
        <v>29</v>
      </c>
      <c r="S2" cm="1">
        <f t="array" aca="1" ref="S2:S4" ca="1">_xlfn.RANDARRAY(P8,1,P10,P9,FALSE)</f>
        <v>1.1955186895631038</v>
      </c>
      <c r="T2" cm="1">
        <f t="array" aca="1" ref="T2:T4" ca="1">_xlfn.RANDARRAY(P8,1,P12,P11,FALSE)</f>
        <v>14.996821902709479</v>
      </c>
      <c r="U2">
        <v>16</v>
      </c>
    </row>
    <row r="3" spans="1:21" x14ac:dyDescent="0.3">
      <c r="A3" t="s">
        <v>8</v>
      </c>
      <c r="B3" t="str">
        <f ca="1">OFFSET($R$1,RANDBETWEEN(1,$P$8),0)</f>
        <v>11 metre</v>
      </c>
      <c r="C3" cm="1">
        <f t="array" aca="1" ref="C3:E3" ca="1">_xlfn.XLOOKUP(B3,OFFSET($R$2,0,0,$P$8,1),OFFSET($S$2,0,0,$P$8,3))</f>
        <v>0.72958621951602431</v>
      </c>
      <c r="D3" s="8">
        <f ca="1"/>
        <v>12.486431621917994</v>
      </c>
      <c r="E3" s="2">
        <f ca="1"/>
        <v>30</v>
      </c>
      <c r="F3">
        <v>1</v>
      </c>
      <c r="G3" cm="1">
        <f t="array" aca="1" ref="G3:H11" ca="1">_xlfn.RANDARRAY(P2,2,P4,P3,FALSE)</f>
        <v>-26.736871040819281</v>
      </c>
      <c r="H3">
        <f ca="1"/>
        <v>22.156431723470519</v>
      </c>
      <c r="I3" cm="1">
        <f t="array" aca="1" ref="I3:I11" ca="1">_xlfn.RANDARRAY(P2,1,1,ROUNDUP((P14/P2),0),TRUE)</f>
        <v>18</v>
      </c>
      <c r="J3">
        <f ca="1">IF(RAND()&lt;$P$5,RANDBETWEEN(5,23), 0)</f>
        <v>22</v>
      </c>
      <c r="K3">
        <f ca="1">IF(J3=0,24,J3+1)</f>
        <v>23</v>
      </c>
      <c r="L3">
        <f ca="1"/>
        <v>6.2853522864618705E-2</v>
      </c>
      <c r="O3" s="1" t="s">
        <v>14</v>
      </c>
      <c r="P3">
        <v>100</v>
      </c>
      <c r="R3" t="s">
        <v>30</v>
      </c>
      <c r="S3">
        <f ca="1"/>
        <v>0.84329113291153468</v>
      </c>
      <c r="T3">
        <f ca="1"/>
        <v>9.8242096707510065</v>
      </c>
      <c r="U3">
        <v>22</v>
      </c>
    </row>
    <row r="4" spans="1:21" x14ac:dyDescent="0.3">
      <c r="A4" t="s">
        <v>34</v>
      </c>
      <c r="B4" t="str">
        <f ca="1">OFFSET($R$1,RANDBETWEEN(1,$P$8),0)</f>
        <v>11 metre</v>
      </c>
      <c r="C4" cm="1">
        <f t="array" aca="1" ref="C4:E4" ca="1">_xlfn.XLOOKUP(B4,OFFSET($R$2,0,0,$P$8,1),OFFSET($S$2,0,0,$P$8,3))</f>
        <v>0.72958621951602431</v>
      </c>
      <c r="D4" s="8">
        <f ca="1"/>
        <v>12.486431621917994</v>
      </c>
      <c r="E4" s="2">
        <f ca="1"/>
        <v>30</v>
      </c>
      <c r="F4">
        <v>2</v>
      </c>
      <c r="G4">
        <f ca="1"/>
        <v>71.652079136395471</v>
      </c>
      <c r="H4">
        <f ca="1"/>
        <v>43.290501470318304</v>
      </c>
      <c r="I4">
        <f ca="1"/>
        <v>10</v>
      </c>
      <c r="J4">
        <f t="shared" ref="J4:J11" ca="1" si="0">IF(RAND()&lt;$P$5,RANDBETWEEN(5,23), 0)</f>
        <v>0</v>
      </c>
      <c r="K4">
        <f t="shared" ref="K4:K6" ca="1" si="1">IF(J4=0,24,J4+1)</f>
        <v>24</v>
      </c>
      <c r="L4">
        <f ca="1"/>
        <v>0.12704559076608132</v>
      </c>
      <c r="O4" s="1" t="s">
        <v>15</v>
      </c>
      <c r="P4">
        <v>-100</v>
      </c>
      <c r="R4" t="s">
        <v>31</v>
      </c>
      <c r="S4">
        <f ca="1"/>
        <v>0.72958621951602431</v>
      </c>
      <c r="T4">
        <f ca="1"/>
        <v>12.486431621917994</v>
      </c>
      <c r="U4">
        <v>30</v>
      </c>
    </row>
    <row r="5" spans="1:21" x14ac:dyDescent="0.3">
      <c r="A5" t="s">
        <v>35</v>
      </c>
      <c r="B5" t="str">
        <f ca="1">OFFSET($R$1,RANDBETWEEN(1,$P$8),0)</f>
        <v>11 metre</v>
      </c>
      <c r="C5" cm="1">
        <f t="array" aca="1" ref="C5:E5" ca="1">_xlfn.XLOOKUP(B5,OFFSET($R$2,0,0,$P$8,1),OFFSET($S$2,0,0,$P$8,3))</f>
        <v>0.72958621951602431</v>
      </c>
      <c r="D5" s="8">
        <f ca="1"/>
        <v>12.486431621917994</v>
      </c>
      <c r="E5" s="2">
        <f ca="1"/>
        <v>30</v>
      </c>
      <c r="F5">
        <v>3</v>
      </c>
      <c r="G5">
        <f ca="1"/>
        <v>75.664503087627338</v>
      </c>
      <c r="H5">
        <f ca="1"/>
        <v>84.570163058366845</v>
      </c>
      <c r="I5">
        <f ca="1"/>
        <v>18</v>
      </c>
      <c r="J5">
        <f t="shared" ca="1" si="0"/>
        <v>0</v>
      </c>
      <c r="K5">
        <f t="shared" ca="1" si="1"/>
        <v>24</v>
      </c>
      <c r="L5">
        <f ca="1"/>
        <v>0.10432780981871675</v>
      </c>
      <c r="O5" s="1" t="s">
        <v>23</v>
      </c>
      <c r="P5" s="5">
        <f ca="1">COUNT(E:E)/P2/2</f>
        <v>0.3888888888888889</v>
      </c>
      <c r="R5" s="6"/>
    </row>
    <row r="6" spans="1:21" x14ac:dyDescent="0.3">
      <c r="A6" t="s">
        <v>36</v>
      </c>
      <c r="B6" t="str">
        <f ca="1">OFFSET($R$1,RANDBETWEEN(1,$P$8),0)</f>
        <v>11 metre</v>
      </c>
      <c r="C6" cm="1">
        <f t="array" aca="1" ref="C6:E6" ca="1">_xlfn.XLOOKUP(B6,OFFSET($R$2,0,0,$P$8,1),OFFSET($S$2,0,0,$P$8,3))</f>
        <v>0.72958621951602431</v>
      </c>
      <c r="D6" s="8">
        <f ca="1"/>
        <v>12.486431621917994</v>
      </c>
      <c r="E6" s="2">
        <f ca="1"/>
        <v>30</v>
      </c>
      <c r="F6">
        <v>4</v>
      </c>
      <c r="G6">
        <f ca="1"/>
        <v>-5.916118814964932</v>
      </c>
      <c r="H6">
        <f ca="1"/>
        <v>-18.664498173213417</v>
      </c>
      <c r="I6">
        <f ca="1"/>
        <v>2</v>
      </c>
      <c r="J6">
        <f t="shared" ca="1" si="0"/>
        <v>20</v>
      </c>
      <c r="K6">
        <f t="shared" ca="1" si="1"/>
        <v>21</v>
      </c>
      <c r="L6">
        <f ca="1"/>
        <v>0.11158952623802804</v>
      </c>
      <c r="O6" s="1" t="s">
        <v>25</v>
      </c>
      <c r="P6">
        <f>10/60</f>
        <v>0.16666666666666666</v>
      </c>
      <c r="R6" s="6"/>
    </row>
    <row r="7" spans="1:21" x14ac:dyDescent="0.3">
      <c r="A7" t="s">
        <v>37</v>
      </c>
      <c r="B7" t="str">
        <f t="shared" ref="B7:B8" ca="1" si="2">OFFSET($R$1,RANDBETWEEN(1,$P$8),0)</f>
        <v>11 metre</v>
      </c>
      <c r="C7" cm="1">
        <f t="array" aca="1" ref="C7:E7" ca="1">_xlfn.XLOOKUP(B7,OFFSET($R$2,0,0,$P$8,1),OFFSET($S$2,0,0,$P$8,3))</f>
        <v>0.72958621951602431</v>
      </c>
      <c r="D7" s="8">
        <f ca="1"/>
        <v>12.486431621917994</v>
      </c>
      <c r="E7" s="2">
        <f ca="1"/>
        <v>30</v>
      </c>
      <c r="F7">
        <v>5</v>
      </c>
      <c r="G7">
        <f ca="1"/>
        <v>20.140733328166007</v>
      </c>
      <c r="H7">
        <f ca="1"/>
        <v>-1.179289714773688</v>
      </c>
      <c r="I7">
        <f ca="1"/>
        <v>4</v>
      </c>
      <c r="J7">
        <f t="shared" ca="1" si="0"/>
        <v>0</v>
      </c>
      <c r="K7">
        <f t="shared" ref="K7" ca="1" si="3">IF(J7=0,24,J7+1)</f>
        <v>24</v>
      </c>
      <c r="L7">
        <f ca="1"/>
        <v>0.13477850736656427</v>
      </c>
      <c r="O7" s="1" t="s">
        <v>24</v>
      </c>
      <c r="P7">
        <f>1/60</f>
        <v>1.6666666666666666E-2</v>
      </c>
    </row>
    <row r="8" spans="1:21" x14ac:dyDescent="0.3">
      <c r="A8" t="s">
        <v>38</v>
      </c>
      <c r="B8" t="str">
        <f t="shared" ca="1" si="2"/>
        <v>11 metre</v>
      </c>
      <c r="C8" cm="1">
        <f t="array" aca="1" ref="C8:E8" ca="1">_xlfn.XLOOKUP(B8,OFFSET($R$2,0,0,$P$8,1),OFFSET($S$2,0,0,$P$8,3))</f>
        <v>0.72958621951602431</v>
      </c>
      <c r="D8" s="8">
        <f ca="1"/>
        <v>12.486431621917994</v>
      </c>
      <c r="E8" s="2">
        <f ca="1"/>
        <v>30</v>
      </c>
      <c r="F8">
        <v>6</v>
      </c>
      <c r="G8">
        <f ca="1"/>
        <v>-38.686083901859149</v>
      </c>
      <c r="H8">
        <f ca="1"/>
        <v>33.385059139015723</v>
      </c>
      <c r="I8">
        <f ca="1"/>
        <v>13</v>
      </c>
      <c r="J8">
        <f t="shared" ca="1" si="0"/>
        <v>0</v>
      </c>
      <c r="K8">
        <f t="shared" ref="K8:K11" ca="1" si="4">IF(J8=0,24,J8+1)</f>
        <v>24</v>
      </c>
      <c r="L8">
        <f ca="1"/>
        <v>3.120817525071104E-2</v>
      </c>
      <c r="O8" s="1" t="s">
        <v>32</v>
      </c>
      <c r="P8">
        <v>3</v>
      </c>
    </row>
    <row r="9" spans="1:21" x14ac:dyDescent="0.3">
      <c r="F9">
        <v>7</v>
      </c>
      <c r="G9">
        <f ca="1"/>
        <v>76.698178899508179</v>
      </c>
      <c r="H9">
        <f ca="1"/>
        <v>89.351364235982544</v>
      </c>
      <c r="I9">
        <f ca="1"/>
        <v>17</v>
      </c>
      <c r="J9">
        <f t="shared" ca="1" si="0"/>
        <v>7</v>
      </c>
      <c r="K9">
        <f t="shared" ca="1" si="4"/>
        <v>8</v>
      </c>
      <c r="L9">
        <f ca="1"/>
        <v>4.7827057191520139E-2</v>
      </c>
      <c r="O9" s="1" t="s">
        <v>20</v>
      </c>
      <c r="P9">
        <v>1.5</v>
      </c>
    </row>
    <row r="10" spans="1:21" x14ac:dyDescent="0.3">
      <c r="F10">
        <v>8</v>
      </c>
      <c r="G10">
        <f ca="1"/>
        <v>5.927947134272685</v>
      </c>
      <c r="H10">
        <f ca="1"/>
        <v>-44.651861021190754</v>
      </c>
      <c r="I10">
        <f ca="1"/>
        <v>9</v>
      </c>
      <c r="J10">
        <f t="shared" ca="1" si="0"/>
        <v>13</v>
      </c>
      <c r="K10">
        <f t="shared" ca="1" si="4"/>
        <v>14</v>
      </c>
      <c r="L10">
        <f ca="1"/>
        <v>0.15311058104903594</v>
      </c>
      <c r="O10" s="1" t="s">
        <v>19</v>
      </c>
      <c r="P10">
        <v>0.7</v>
      </c>
    </row>
    <row r="11" spans="1:21" x14ac:dyDescent="0.3">
      <c r="F11">
        <v>9</v>
      </c>
      <c r="G11">
        <f ca="1"/>
        <v>-41.159142987945756</v>
      </c>
      <c r="H11">
        <f ca="1"/>
        <v>-7.4247722203006532</v>
      </c>
      <c r="I11">
        <f ca="1"/>
        <v>22</v>
      </c>
      <c r="J11">
        <f t="shared" ca="1" si="0"/>
        <v>23</v>
      </c>
      <c r="K11">
        <f t="shared" ca="1" si="4"/>
        <v>24</v>
      </c>
      <c r="L11">
        <f ca="1"/>
        <v>0.12834286353621099</v>
      </c>
      <c r="O11" s="1" t="s">
        <v>21</v>
      </c>
      <c r="P11">
        <v>15</v>
      </c>
    </row>
    <row r="12" spans="1:21" x14ac:dyDescent="0.3">
      <c r="F12" t="s">
        <v>11</v>
      </c>
      <c r="G12">
        <v>0</v>
      </c>
      <c r="H12">
        <v>0</v>
      </c>
      <c r="I12">
        <v>0</v>
      </c>
      <c r="J12">
        <v>0</v>
      </c>
      <c r="K12">
        <v>32</v>
      </c>
      <c r="L12">
        <v>0</v>
      </c>
      <c r="O12" s="1" t="s">
        <v>22</v>
      </c>
      <c r="P12">
        <v>7</v>
      </c>
    </row>
    <row r="14" spans="1:21" x14ac:dyDescent="0.3">
      <c r="O14" s="1" t="s">
        <v>18</v>
      </c>
      <c r="P14">
        <f ca="1">SUM(E:E)</f>
        <v>196</v>
      </c>
    </row>
    <row r="15" spans="1:21" x14ac:dyDescent="0.3">
      <c r="O15" s="1" t="s">
        <v>26</v>
      </c>
      <c r="P15">
        <f ca="1">SUM(I:I)</f>
        <v>113</v>
      </c>
    </row>
    <row r="16" spans="1:21" x14ac:dyDescent="0.3">
      <c r="P16" s="5">
        <f ca="1">P15/P14</f>
        <v>0.57653061224489799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K11"/>
  <sheetViews>
    <sheetView workbookViewId="0">
      <selection activeCell="L16" sqref="L16"/>
    </sheetView>
  </sheetViews>
  <sheetFormatPr defaultRowHeight="14.4" x14ac:dyDescent="0.3"/>
  <sheetData>
    <row r="1" spans="1:11" x14ac:dyDescent="0.3">
      <c r="A1">
        <f>SQRT(('1D'!$G$2-'1D'!$G2)^2+('1D'!$H$2-'1D'!$H2)^2)</f>
        <v>0</v>
      </c>
      <c r="B1">
        <f ca="1">SQRT(('1D'!$G$3-'1D'!$G2)^2+('1D'!$H$3-'1D'!$H2)^2)</f>
        <v>34.724166509366519</v>
      </c>
      <c r="C1">
        <f ca="1">SQRT(('1D'!$G$4-'1D'!$G2)^2+('1D'!$H$4-'1D'!$H2)^2)</f>
        <v>83.714323518260073</v>
      </c>
      <c r="D1">
        <f ca="1">SQRT(('1D'!$G$5-'1D'!$G2)^2+('1D'!$H$5-'1D'!$H2)^2)</f>
        <v>113.4778811364414</v>
      </c>
      <c r="E1">
        <f ca="1">SQRT(('1D'!$G$6-'1D'!$G2)^2+('1D'!$H$6-'1D'!$H2)^2)</f>
        <v>19.579682170318012</v>
      </c>
      <c r="F1">
        <f ca="1">SQRT(('1D'!$G$7-'1D'!$G2)^2+('1D'!$H$7-'1D'!$H2)^2)</f>
        <v>20.175228951059463</v>
      </c>
      <c r="G1">
        <f ca="1">SQRT(('1D'!$G$8-'1D'!$G2)^2+('1D'!$H$8-'1D'!$H2)^2)</f>
        <v>51.09966009062353</v>
      </c>
      <c r="H1">
        <f ca="1">SQRT(('1D'!$G$9-'1D'!$G2)^2+('1D'!$H$9-'1D'!$H2)^2)</f>
        <v>117.75515673350438</v>
      </c>
      <c r="I1">
        <f ca="1">SQRT(('1D'!$G$10-'1D'!$G2)^2+('1D'!$H$10-'1D'!$H2)^2)</f>
        <v>45.043637174216585</v>
      </c>
      <c r="J1">
        <f ca="1">SQRT(('1D'!$G$11-'1D'!$G2)^2+('1D'!$H$11-'1D'!$H2)^2)</f>
        <v>41.823465829908365</v>
      </c>
      <c r="K1">
        <f>SQRT(('1D'!$G$12-'1D'!$G2)^2+('1D'!$H$12-'1D'!$H2)^2)</f>
        <v>0</v>
      </c>
    </row>
    <row r="2" spans="1:11" x14ac:dyDescent="0.3">
      <c r="A2">
        <f ca="1">SQRT(('1D'!$G$2-'1D'!$G3)^2+('1D'!$H$2-'1D'!$H3)^2)</f>
        <v>34.724166509366519</v>
      </c>
      <c r="B2">
        <f ca="1">SQRT(('1D'!$G$3-'1D'!$G3)^2+('1D'!$H$3-'1D'!$H3)^2)</f>
        <v>0</v>
      </c>
      <c r="C2">
        <f ca="1">SQRT(('1D'!$G$4-'1D'!$G3)^2+('1D'!$H$4-'1D'!$H3)^2)</f>
        <v>100.63316759915229</v>
      </c>
      <c r="D2">
        <f ca="1">SQRT(('1D'!$G$5-'1D'!$G3)^2+('1D'!$H$5-'1D'!$H3)^2)</f>
        <v>119.92295561125366</v>
      </c>
      <c r="E2">
        <f ca="1">SQRT(('1D'!$G$6-'1D'!$G3)^2+('1D'!$H$6-'1D'!$H3)^2)</f>
        <v>45.824142554775683</v>
      </c>
      <c r="F2">
        <f ca="1">SQRT(('1D'!$G$7-'1D'!$G3)^2+('1D'!$H$7-'1D'!$H3)^2)</f>
        <v>52.364737050981539</v>
      </c>
      <c r="G2">
        <f ca="1">SQRT(('1D'!$G$8-'1D'!$G3)^2+('1D'!$H$8-'1D'!$H3)^2)</f>
        <v>16.397126627417805</v>
      </c>
      <c r="H2">
        <f ca="1">SQRT(('1D'!$G$9-'1D'!$G3)^2+('1D'!$H$9-'1D'!$H3)^2)</f>
        <v>123.34491684507749</v>
      </c>
      <c r="I2">
        <f ca="1">SQRT(('1D'!$G$10-'1D'!$G3)^2+('1D'!$H$10-'1D'!$H3)^2)</f>
        <v>74.366244532503984</v>
      </c>
      <c r="J2">
        <f ca="1">SQRT(('1D'!$G$11-'1D'!$G3)^2+('1D'!$H$11-'1D'!$H3)^2)</f>
        <v>32.909718243702031</v>
      </c>
      <c r="K2">
        <f ca="1">SQRT(('1D'!$G$12-'1D'!$G3)^2+('1D'!$H$12-'1D'!$H3)^2)</f>
        <v>34.724166509366519</v>
      </c>
    </row>
    <row r="3" spans="1:11" x14ac:dyDescent="0.3">
      <c r="A3">
        <f ca="1">SQRT(('1D'!$G$2-'1D'!$G4)^2+('1D'!$H$2-'1D'!$H4)^2)</f>
        <v>83.714323518260073</v>
      </c>
      <c r="B3">
        <f ca="1">SQRT(('1D'!$G$3-'1D'!$G4)^2+('1D'!$H$3-'1D'!$H4)^2)</f>
        <v>100.63316759915229</v>
      </c>
      <c r="C3">
        <f ca="1">SQRT(('1D'!$G$4-'1D'!$G4)^2+('1D'!$H$4-'1D'!$H4)^2)</f>
        <v>0</v>
      </c>
      <c r="D3">
        <f ca="1">SQRT(('1D'!$G$5-'1D'!$G4)^2+('1D'!$H$5-'1D'!$H4)^2)</f>
        <v>41.474208935050584</v>
      </c>
      <c r="E3">
        <f ca="1">SQRT(('1D'!$G$6-'1D'!$G4)^2+('1D'!$H$6-'1D'!$H4)^2)</f>
        <v>99.273598273918978</v>
      </c>
      <c r="F3">
        <f ca="1">SQRT(('1D'!$G$7-'1D'!$G4)^2+('1D'!$H$7-'1D'!$H4)^2)</f>
        <v>68.051312074203864</v>
      </c>
      <c r="G3">
        <f ca="1">SQRT(('1D'!$G$8-'1D'!$G4)^2+('1D'!$H$8-'1D'!$H4)^2)</f>
        <v>110.78189387456426</v>
      </c>
      <c r="H3">
        <f ca="1">SQRT(('1D'!$G$9-'1D'!$G4)^2+('1D'!$H$9-'1D'!$H4)^2)</f>
        <v>46.336445715404636</v>
      </c>
      <c r="I3">
        <f ca="1">SQRT(('1D'!$G$10-'1D'!$G4)^2+('1D'!$H$10-'1D'!$H4)^2)</f>
        <v>109.7885269416638</v>
      </c>
      <c r="J3">
        <f ca="1">SQRT(('1D'!$G$11-'1D'!$G4)^2+('1D'!$H$11-'1D'!$H4)^2)</f>
        <v>123.68674473322453</v>
      </c>
      <c r="K3">
        <f ca="1">SQRT(('1D'!$G$12-'1D'!$G4)^2+('1D'!$H$12-'1D'!$H4)^2)</f>
        <v>83.714323518260073</v>
      </c>
    </row>
    <row r="4" spans="1:11" x14ac:dyDescent="0.3">
      <c r="A4">
        <f ca="1">SQRT(('1D'!$G$2-'1D'!$G5)^2+('1D'!$H$2-'1D'!$H5)^2)</f>
        <v>113.4778811364414</v>
      </c>
      <c r="B4">
        <f ca="1">SQRT(('1D'!$G$3-'1D'!$G5)^2+('1D'!$H$3-'1D'!$H5)^2)</f>
        <v>119.92295561125366</v>
      </c>
      <c r="C4">
        <f ca="1">SQRT(('1D'!$G$4-'1D'!$G5)^2+('1D'!$H$4-'1D'!$H5)^2)</f>
        <v>41.474208935050584</v>
      </c>
      <c r="D4">
        <f ca="1">SQRT(('1D'!$G$5-'1D'!$G5)^2+('1D'!$H$5-'1D'!$H5)^2)</f>
        <v>0</v>
      </c>
      <c r="E4">
        <f ca="1">SQRT(('1D'!$G$6-'1D'!$G5)^2+('1D'!$H$6-'1D'!$H5)^2)</f>
        <v>131.57808764993075</v>
      </c>
      <c r="F4">
        <f ca="1">SQRT(('1D'!$G$7-'1D'!$G5)^2+('1D'!$H$7-'1D'!$H5)^2)</f>
        <v>102.15604563213442</v>
      </c>
      <c r="G4">
        <f ca="1">SQRT(('1D'!$G$8-'1D'!$G5)^2+('1D'!$H$8-'1D'!$H5)^2)</f>
        <v>125.2835647963247</v>
      </c>
      <c r="H4">
        <f ca="1">SQRT(('1D'!$G$9-'1D'!$G5)^2+('1D'!$H$9-'1D'!$H5)^2)</f>
        <v>4.8916633556389861</v>
      </c>
      <c r="I4">
        <f ca="1">SQRT(('1D'!$G$10-'1D'!$G5)^2+('1D'!$H$10-'1D'!$H5)^2)</f>
        <v>146.83841031369528</v>
      </c>
      <c r="J4">
        <f ca="1">SQRT(('1D'!$G$11-'1D'!$G5)^2+('1D'!$H$11-'1D'!$H5)^2)</f>
        <v>148.69711631136963</v>
      </c>
      <c r="K4">
        <f ca="1">SQRT(('1D'!$G$12-'1D'!$G5)^2+('1D'!$H$12-'1D'!$H5)^2)</f>
        <v>113.4778811364414</v>
      </c>
    </row>
    <row r="5" spans="1:11" x14ac:dyDescent="0.3">
      <c r="A5">
        <f ca="1">SQRT(('1D'!$G$2-'1D'!$G6)^2+('1D'!$H$2-'1D'!$H6)^2)</f>
        <v>19.579682170318012</v>
      </c>
      <c r="B5">
        <f ca="1">SQRT(('1D'!$G$3-'1D'!$G6)^2+('1D'!$H$3-'1D'!$H6)^2)</f>
        <v>45.824142554775683</v>
      </c>
      <c r="C5">
        <f ca="1">SQRT(('1D'!$G$4-'1D'!$G6)^2+('1D'!$H$4-'1D'!$H6)^2)</f>
        <v>99.273598273918978</v>
      </c>
      <c r="D5">
        <f ca="1">SQRT(('1D'!$G$5-'1D'!$G6)^2+('1D'!$H$5-'1D'!$H6)^2)</f>
        <v>131.57808764993075</v>
      </c>
      <c r="E5">
        <f ca="1">SQRT(('1D'!$G$6-'1D'!$G6)^2+('1D'!$H$6-'1D'!$H6)^2)</f>
        <v>0</v>
      </c>
      <c r="F5">
        <f ca="1">SQRT(('1D'!$G$7-'1D'!$G6)^2+('1D'!$H$7-'1D'!$H6)^2)</f>
        <v>31.379803352539987</v>
      </c>
      <c r="G5">
        <f ca="1">SQRT(('1D'!$G$8-'1D'!$G6)^2+('1D'!$H$8-'1D'!$H6)^2)</f>
        <v>61.506316977976269</v>
      </c>
      <c r="H5">
        <f ca="1">SQRT(('1D'!$G$9-'1D'!$G6)^2+('1D'!$H$9-'1D'!$H6)^2)</f>
        <v>135.98731087442661</v>
      </c>
      <c r="I5">
        <f ca="1">SQRT(('1D'!$G$10-'1D'!$G6)^2+('1D'!$H$10-'1D'!$H6)^2)</f>
        <v>28.559147851473487</v>
      </c>
      <c r="J5">
        <f ca="1">SQRT(('1D'!$G$11-'1D'!$G6)^2+('1D'!$H$11-'1D'!$H6)^2)</f>
        <v>36.991920636186109</v>
      </c>
      <c r="K5">
        <f ca="1">SQRT(('1D'!$G$12-'1D'!$G6)^2+('1D'!$H$12-'1D'!$H6)^2)</f>
        <v>19.579682170318012</v>
      </c>
    </row>
    <row r="6" spans="1:11" x14ac:dyDescent="0.3">
      <c r="A6">
        <f ca="1">SQRT(('1D'!$G$2-'1D'!$G7)^2+('1D'!$H$2-'1D'!$H7)^2)</f>
        <v>20.175228951059463</v>
      </c>
      <c r="B6">
        <f ca="1">SQRT(('1D'!$G$3-'1D'!$G7)^2+('1D'!$H$3-'1D'!$H7)^2)</f>
        <v>52.364737050981539</v>
      </c>
      <c r="C6">
        <f ca="1">SQRT(('1D'!$G$4-'1D'!$G7)^2+('1D'!$H$4-'1D'!$H7)^2)</f>
        <v>68.051312074203864</v>
      </c>
      <c r="D6">
        <f ca="1">SQRT(('1D'!$G$5-'1D'!$G7)^2+('1D'!$H$5-'1D'!$H7)^2)</f>
        <v>102.15604563213442</v>
      </c>
      <c r="E6">
        <f ca="1">SQRT(('1D'!$G$6-'1D'!$G7)^2+('1D'!$H$6-'1D'!$H7)^2)</f>
        <v>31.379803352539987</v>
      </c>
      <c r="F6">
        <f ca="1">SQRT(('1D'!$G$7-'1D'!$G7)^2+('1D'!$H$7-'1D'!$H7)^2)</f>
        <v>0</v>
      </c>
      <c r="G6">
        <f ca="1">SQRT(('1D'!$G$8-'1D'!$G7)^2+('1D'!$H$8-'1D'!$H7)^2)</f>
        <v>68.22967563385626</v>
      </c>
      <c r="H6">
        <f ca="1">SQRT(('1D'!$G$9-'1D'!$G7)^2+('1D'!$H$9-'1D'!$H7)^2)</f>
        <v>106.74522918757029</v>
      </c>
      <c r="I6">
        <f ca="1">SQRT(('1D'!$G$10-'1D'!$G7)^2+('1D'!$H$10-'1D'!$H7)^2)</f>
        <v>45.736940730495313</v>
      </c>
      <c r="J6">
        <f ca="1">SQRT(('1D'!$G$11-'1D'!$G7)^2+('1D'!$H$11-'1D'!$H7)^2)</f>
        <v>61.617212595973889</v>
      </c>
      <c r="K6">
        <f ca="1">SQRT(('1D'!$G$12-'1D'!$G7)^2+('1D'!$H$12-'1D'!$H7)^2)</f>
        <v>20.175228951059463</v>
      </c>
    </row>
    <row r="7" spans="1:11" x14ac:dyDescent="0.3">
      <c r="A7">
        <f ca="1">SQRT(('1D'!$G$2-'1D'!$G8)^2+('1D'!$H$2-'1D'!$H8)^2)</f>
        <v>51.09966009062353</v>
      </c>
      <c r="B7">
        <f ca="1">SQRT(('1D'!$G$3-'1D'!$G8)^2+('1D'!$H$3-'1D'!$H8)^2)</f>
        <v>16.397126627417805</v>
      </c>
      <c r="C7">
        <f ca="1">SQRT(('1D'!$G$4-'1D'!$G8)^2+('1D'!$H$4-'1D'!$H8)^2)</f>
        <v>110.78189387456426</v>
      </c>
      <c r="D7">
        <f ca="1">SQRT(('1D'!$G$5-'1D'!$G8)^2+('1D'!$H$5-'1D'!$H8)^2)</f>
        <v>125.2835647963247</v>
      </c>
      <c r="E7">
        <f ca="1">SQRT(('1D'!$G$6-'1D'!$G8)^2+('1D'!$H$6-'1D'!$H8)^2)</f>
        <v>61.506316977976269</v>
      </c>
      <c r="F7">
        <f ca="1">SQRT(('1D'!$G$7-'1D'!$G8)^2+('1D'!$H$7-'1D'!$H8)^2)</f>
        <v>68.22967563385626</v>
      </c>
      <c r="G7">
        <f ca="1">SQRT(('1D'!$G$8-'1D'!$G8)^2+('1D'!$H$8-'1D'!$H8)^2)</f>
        <v>0</v>
      </c>
      <c r="H7">
        <f ca="1">SQRT(('1D'!$G$9-'1D'!$G8)^2+('1D'!$H$9-'1D'!$H8)^2)</f>
        <v>128.2410051754967</v>
      </c>
      <c r="I7">
        <f ca="1">SQRT(('1D'!$G$10-'1D'!$G8)^2+('1D'!$H$10-'1D'!$H8)^2)</f>
        <v>89.889780694934259</v>
      </c>
      <c r="J7">
        <f ca="1">SQRT(('1D'!$G$11-'1D'!$G8)^2+('1D'!$H$11-'1D'!$H8)^2)</f>
        <v>40.88469587534091</v>
      </c>
      <c r="K7">
        <f ca="1">SQRT(('1D'!$G$12-'1D'!$G8)^2+('1D'!$H$12-'1D'!$H8)^2)</f>
        <v>51.09966009062353</v>
      </c>
    </row>
    <row r="8" spans="1:11" x14ac:dyDescent="0.3">
      <c r="A8">
        <f ca="1">SQRT(('1D'!$G$2-'1D'!$G9)^2+('1D'!$H$2-'1D'!$H9)^2)</f>
        <v>117.75515673350438</v>
      </c>
      <c r="B8">
        <f ca="1">SQRT(('1D'!$G$3-'1D'!$G9)^2+('1D'!$H$3-'1D'!$H9)^2)</f>
        <v>123.34491684507749</v>
      </c>
      <c r="C8">
        <f ca="1">SQRT(('1D'!$G$4-'1D'!$G9)^2+('1D'!$H$4-'1D'!$H9)^2)</f>
        <v>46.336445715404636</v>
      </c>
      <c r="D8">
        <f ca="1">SQRT(('1D'!$G$5-'1D'!$G9)^2+('1D'!$H$5-'1D'!$H9)^2)</f>
        <v>4.8916633556389861</v>
      </c>
      <c r="E8">
        <f ca="1">SQRT(('1D'!$G$6-'1D'!$G9)^2+('1D'!$H$6-'1D'!$H9)^2)</f>
        <v>135.98731087442661</v>
      </c>
      <c r="F8">
        <f ca="1">SQRT(('1D'!$G$7-'1D'!$G9)^2+('1D'!$H$7-'1D'!$H9)^2)</f>
        <v>106.74522918757029</v>
      </c>
      <c r="G8">
        <f ca="1">SQRT(('1D'!$G$8-'1D'!$G9)^2+('1D'!$H$8-'1D'!$H9)^2)</f>
        <v>128.2410051754967</v>
      </c>
      <c r="H8">
        <f ca="1">SQRT(('1D'!$G$9-'1D'!$G9)^2+('1D'!$H$9-'1D'!$H9)^2)</f>
        <v>0</v>
      </c>
      <c r="I8">
        <f ca="1">SQRT(('1D'!$G$10-'1D'!$G9)^2+('1D'!$H$10-'1D'!$H9)^2)</f>
        <v>151.5430304680155</v>
      </c>
      <c r="J8">
        <f ca="1">SQRT(('1D'!$G$11-'1D'!$G9)^2+('1D'!$H$11-'1D'!$H9)^2)</f>
        <v>152.49907839029086</v>
      </c>
      <c r="K8">
        <f ca="1">SQRT(('1D'!$G$12-'1D'!$G9)^2+('1D'!$H$12-'1D'!$H9)^2)</f>
        <v>117.75515673350438</v>
      </c>
    </row>
    <row r="9" spans="1:11" x14ac:dyDescent="0.3">
      <c r="A9">
        <f ca="1">SQRT(('1D'!$G$2-'1D'!$G10)^2+('1D'!$H$2-'1D'!$H10)^2)</f>
        <v>45.043637174216585</v>
      </c>
      <c r="B9">
        <f ca="1">SQRT(('1D'!$G$3-'1D'!$G10)^2+('1D'!$H$3-'1D'!$H10)^2)</f>
        <v>74.366244532503984</v>
      </c>
      <c r="C9">
        <f ca="1">SQRT(('1D'!$G$4-'1D'!$G10)^2+('1D'!$H$4-'1D'!$H10)^2)</f>
        <v>109.7885269416638</v>
      </c>
      <c r="D9">
        <f ca="1">SQRT(('1D'!$G$5-'1D'!$G10)^2+('1D'!$H$5-'1D'!$H10)^2)</f>
        <v>146.83841031369528</v>
      </c>
      <c r="E9">
        <f ca="1">SQRT(('1D'!$G$6-'1D'!$G10)^2+('1D'!$H$6-'1D'!$H10)^2)</f>
        <v>28.559147851473487</v>
      </c>
      <c r="F9">
        <f ca="1">SQRT(('1D'!$G$7-'1D'!$G10)^2+('1D'!$H$7-'1D'!$H10)^2)</f>
        <v>45.736940730495313</v>
      </c>
      <c r="G9">
        <f ca="1">SQRT(('1D'!$G$8-'1D'!$G10)^2+('1D'!$H$8-'1D'!$H10)^2)</f>
        <v>89.889780694934259</v>
      </c>
      <c r="H9">
        <f ca="1">SQRT(('1D'!$G$9-'1D'!$G10)^2+('1D'!$H$9-'1D'!$H10)^2)</f>
        <v>151.5430304680155</v>
      </c>
      <c r="I9">
        <f ca="1">SQRT(('1D'!$G$10-'1D'!$G10)^2+('1D'!$H$10-'1D'!$H10)^2)</f>
        <v>0</v>
      </c>
      <c r="J9">
        <f ca="1">SQRT(('1D'!$G$11-'1D'!$G10)^2+('1D'!$H$11-'1D'!$H10)^2)</f>
        <v>60.025412924587854</v>
      </c>
      <c r="K9">
        <f ca="1">SQRT(('1D'!$G$12-'1D'!$G10)^2+('1D'!$H$12-'1D'!$H10)^2)</f>
        <v>45.043637174216585</v>
      </c>
    </row>
    <row r="10" spans="1:11" x14ac:dyDescent="0.3">
      <c r="A10">
        <f ca="1">SQRT(('1D'!$G$2-'1D'!$G11)^2+('1D'!$H$2-'1D'!$H11)^2)</f>
        <v>41.823465829908365</v>
      </c>
      <c r="B10">
        <f ca="1">SQRT(('1D'!$G$3-'1D'!$G11)^2+('1D'!$H$3-'1D'!$H11)^2)</f>
        <v>32.909718243702031</v>
      </c>
      <c r="C10">
        <f ca="1">SQRT(('1D'!$G$4-'1D'!$G11)^2+('1D'!$H$4-'1D'!$H11)^2)</f>
        <v>123.68674473322453</v>
      </c>
      <c r="D10">
        <f ca="1">SQRT(('1D'!$G$5-'1D'!$G11)^2+('1D'!$H$5-'1D'!$H11)^2)</f>
        <v>148.69711631136963</v>
      </c>
      <c r="E10">
        <f ca="1">SQRT(('1D'!$G$6-'1D'!$G11)^2+('1D'!$H$6-'1D'!$H11)^2)</f>
        <v>36.991920636186109</v>
      </c>
      <c r="F10">
        <f ca="1">SQRT(('1D'!$G$7-'1D'!$G11)^2+('1D'!$H$7-'1D'!$H11)^2)</f>
        <v>61.617212595973889</v>
      </c>
      <c r="G10">
        <f ca="1">SQRT(('1D'!$G$8-'1D'!$G11)^2+('1D'!$H$8-'1D'!$H11)^2)</f>
        <v>40.88469587534091</v>
      </c>
      <c r="H10">
        <f ca="1">SQRT(('1D'!$G$9-'1D'!$G11)^2+('1D'!$H$9-'1D'!$H11)^2)</f>
        <v>152.49907839029086</v>
      </c>
      <c r="I10">
        <f ca="1">SQRT(('1D'!$G$10-'1D'!$G11)^2+('1D'!$H$10-'1D'!$H11)^2)</f>
        <v>60.025412924587854</v>
      </c>
      <c r="J10">
        <f ca="1">SQRT(('1D'!$G$11-'1D'!$G11)^2+('1D'!$H$11-'1D'!$H11)^2)</f>
        <v>0</v>
      </c>
      <c r="K10">
        <f ca="1">SQRT(('1D'!$G$12-'1D'!$G11)^2+('1D'!$H$12-'1D'!$H11)^2)</f>
        <v>41.823465829908365</v>
      </c>
    </row>
    <row r="11" spans="1:11" x14ac:dyDescent="0.3">
      <c r="A11">
        <f>SQRT(('1D'!$G$2-'1D'!$G12)^2+('1D'!$H$2-'1D'!$H12)^2)</f>
        <v>0</v>
      </c>
      <c r="B11">
        <f ca="1">SQRT(('1D'!$G$3-'1D'!$G12)^2+('1D'!$H$3-'1D'!$H12)^2)</f>
        <v>34.724166509366519</v>
      </c>
      <c r="C11">
        <f ca="1">SQRT(('1D'!$G$4-'1D'!$G12)^2+('1D'!$H$4-'1D'!$H12)^2)</f>
        <v>83.714323518260073</v>
      </c>
      <c r="D11">
        <f ca="1">SQRT(('1D'!$G$5-'1D'!$G12)^2+('1D'!$H$5-'1D'!$H12)^2)</f>
        <v>113.4778811364414</v>
      </c>
      <c r="E11">
        <f ca="1">SQRT(('1D'!$G$6-'1D'!$G12)^2+('1D'!$H$6-'1D'!$H12)^2)</f>
        <v>19.579682170318012</v>
      </c>
      <c r="F11">
        <f ca="1">SQRT(('1D'!$G$7-'1D'!$G12)^2+('1D'!$H$7-'1D'!$H12)^2)</f>
        <v>20.175228951059463</v>
      </c>
      <c r="G11">
        <f ca="1">SQRT(('1D'!$G$8-'1D'!$G12)^2+('1D'!$H$8-'1D'!$H12)^2)</f>
        <v>51.09966009062353</v>
      </c>
      <c r="H11">
        <f ca="1">SQRT(('1D'!$G$9-'1D'!$G12)^2+('1D'!$H$9-'1D'!$H12)^2)</f>
        <v>117.75515673350438</v>
      </c>
      <c r="I11">
        <f ca="1">SQRT(('1D'!$G$10-'1D'!$G12)^2+('1D'!$H$10-'1D'!$H12)^2)</f>
        <v>45.043637174216585</v>
      </c>
      <c r="J11">
        <f ca="1">SQRT(('1D'!$G$11-'1D'!$G12)^2+('1D'!$H$11-'1D'!$H12)^2)</f>
        <v>41.823465829908365</v>
      </c>
      <c r="K11">
        <f>SQRT(('1D'!$G$12-'1D'!$G12)^2+('1D'!$H$12-'1D'!$H12)^2)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4.4" x14ac:dyDescent="0.3"/>
  <sheetData>
    <row r="1" spans="1:17" x14ac:dyDescent="0.3">
      <c r="A1">
        <f>Distances!A1/80</f>
        <v>0</v>
      </c>
      <c r="B1">
        <f ca="1">Distances!B1/80</f>
        <v>0.43405208136708151</v>
      </c>
      <c r="C1">
        <f ca="1">Distances!C1/80</f>
        <v>1.0464290439782509</v>
      </c>
      <c r="D1">
        <f ca="1">Distances!D1/80</f>
        <v>1.4184735142055174</v>
      </c>
      <c r="E1">
        <f ca="1">Distances!F1/80</f>
        <v>0.25219036188824329</v>
      </c>
      <c r="F1">
        <f ca="1">Distances!G1/80</f>
        <v>0.63874575113279408</v>
      </c>
      <c r="G1">
        <f ca="1">Distances!G1/80</f>
        <v>0.63874575113279408</v>
      </c>
      <c r="H1">
        <f ca="1">Distances!H1/80</f>
        <v>1.4719394591688046</v>
      </c>
      <c r="I1">
        <f ca="1">Distances!I1/80</f>
        <v>0.56304546467770733</v>
      </c>
      <c r="J1">
        <f ca="1">Distances!J1/80</f>
        <v>0.5227933228738546</v>
      </c>
      <c r="K1">
        <f>Distances!K1/80</f>
        <v>0</v>
      </c>
      <c r="L1">
        <f>Distances!L1/80</f>
        <v>0</v>
      </c>
      <c r="M1">
        <f>Distances!M1/80</f>
        <v>0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3">
      <c r="A2">
        <f ca="1">Distances!A2/80</f>
        <v>0.43405208136708151</v>
      </c>
      <c r="B2">
        <f ca="1">Distances!B2/80</f>
        <v>0</v>
      </c>
      <c r="C2">
        <f ca="1">Distances!C2/80</f>
        <v>1.2579145949894035</v>
      </c>
      <c r="D2">
        <f ca="1">Distances!D2/80</f>
        <v>1.4990369451406707</v>
      </c>
      <c r="E2">
        <f ca="1">Distances!E2/80</f>
        <v>0.572801781934696</v>
      </c>
      <c r="F2">
        <f ca="1">Distances!F2/80</f>
        <v>0.65455921313726928</v>
      </c>
      <c r="G2">
        <f ca="1">Distances!G2/80</f>
        <v>0.20496408284272255</v>
      </c>
      <c r="H2">
        <f ca="1">Distances!H2/80</f>
        <v>1.5418114605634687</v>
      </c>
      <c r="I2">
        <f ca="1">Distances!I2/80</f>
        <v>0.92957805665629978</v>
      </c>
      <c r="J2">
        <f ca="1">Distances!J2/80</f>
        <v>0.41137147804627539</v>
      </c>
      <c r="K2">
        <f ca="1">Distances!K2/80</f>
        <v>0.43405208136708151</v>
      </c>
      <c r="L2">
        <f>Distances!L2/80</f>
        <v>0</v>
      </c>
      <c r="M2">
        <f>Distances!M2/80</f>
        <v>0</v>
      </c>
      <c r="N2">
        <f>Distances!N2/80</f>
        <v>0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3">
      <c r="A3">
        <f ca="1">Distances!A3/80</f>
        <v>1.0464290439782509</v>
      </c>
      <c r="B3">
        <f ca="1">Distances!B3/80</f>
        <v>1.2579145949894035</v>
      </c>
      <c r="C3">
        <f ca="1">Distances!C3/80</f>
        <v>0</v>
      </c>
      <c r="D3">
        <f ca="1">Distances!D3/80</f>
        <v>0.51842761168813234</v>
      </c>
      <c r="E3">
        <f ca="1">Distances!E3/80</f>
        <v>1.2409199784239873</v>
      </c>
      <c r="F3">
        <f ca="1">Distances!F3/80</f>
        <v>0.85064140092754825</v>
      </c>
      <c r="G3">
        <f ca="1">Distances!G3/80</f>
        <v>1.3847736734320533</v>
      </c>
      <c r="H3">
        <f ca="1">Distances!H3/80</f>
        <v>0.57920557144255791</v>
      </c>
      <c r="I3">
        <f ca="1">Distances!I3/80</f>
        <v>1.3723565867707976</v>
      </c>
      <c r="J3">
        <f ca="1">Distances!J3/80</f>
        <v>1.5460843091653067</v>
      </c>
      <c r="K3">
        <f ca="1">Distances!K3/80</f>
        <v>1.0464290439782509</v>
      </c>
      <c r="L3">
        <f>Distances!L3/80</f>
        <v>0</v>
      </c>
      <c r="M3">
        <f>Distances!M3/80</f>
        <v>0</v>
      </c>
      <c r="N3">
        <f>Distances!N3/80</f>
        <v>0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3">
      <c r="A4">
        <f ca="1">Distances!A4/80</f>
        <v>1.4184735142055174</v>
      </c>
      <c r="B4">
        <f ca="1">Distances!B4/80</f>
        <v>1.4990369451406707</v>
      </c>
      <c r="C4">
        <f ca="1">Distances!C4/80</f>
        <v>0.51842761168813234</v>
      </c>
      <c r="D4">
        <f ca="1">Distances!D4/80</f>
        <v>0</v>
      </c>
      <c r="E4">
        <f ca="1">Distances!E4/80</f>
        <v>1.6447260956241343</v>
      </c>
      <c r="F4">
        <f ca="1">Distances!F4/80</f>
        <v>1.2769505704016804</v>
      </c>
      <c r="G4">
        <f ca="1">Distances!G4/80</f>
        <v>1.5660445599540587</v>
      </c>
      <c r="H4">
        <f ca="1">Distances!H4/80</f>
        <v>6.1145791945487325E-2</v>
      </c>
      <c r="I4">
        <f ca="1">Distances!I4/80</f>
        <v>1.8354801289211911</v>
      </c>
      <c r="J4">
        <f ca="1">Distances!J4/80</f>
        <v>1.8587139538921202</v>
      </c>
      <c r="K4">
        <f ca="1">Distances!K4/80</f>
        <v>1.4184735142055174</v>
      </c>
      <c r="L4">
        <f>Distances!L4/80</f>
        <v>0</v>
      </c>
      <c r="M4">
        <f>Distances!M4/80</f>
        <v>0</v>
      </c>
      <c r="N4">
        <f>Distances!N4/80</f>
        <v>0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3">
      <c r="A5">
        <f ca="1">Distances!A5/80</f>
        <v>0.24474602712897514</v>
      </c>
      <c r="B5">
        <f ca="1">Distances!B5/80</f>
        <v>0.572801781934696</v>
      </c>
      <c r="C5">
        <f ca="1">Distances!C5/80</f>
        <v>1.2409199784239873</v>
      </c>
      <c r="D5">
        <f ca="1">Distances!D5/80</f>
        <v>1.6447260956241343</v>
      </c>
      <c r="E5">
        <f ca="1">Distances!E5/80</f>
        <v>0</v>
      </c>
      <c r="F5">
        <f ca="1">Distances!F5/80</f>
        <v>0.39224754190674982</v>
      </c>
      <c r="G5">
        <f ca="1">Distances!G5/80</f>
        <v>0.76882896222470332</v>
      </c>
      <c r="H5">
        <f ca="1">Distances!H5/80</f>
        <v>1.6998413859303327</v>
      </c>
      <c r="I5">
        <f ca="1">Distances!I5/80</f>
        <v>0.35698934814341859</v>
      </c>
      <c r="J5">
        <f ca="1">Distances!J5/80</f>
        <v>0.46239900795232636</v>
      </c>
      <c r="K5">
        <f ca="1">Distances!K5/80</f>
        <v>0.24474602712897514</v>
      </c>
      <c r="L5">
        <f>Distances!L5/80</f>
        <v>0</v>
      </c>
      <c r="M5">
        <f>Distances!M5/80</f>
        <v>0</v>
      </c>
      <c r="N5">
        <f>Distances!N5/80</f>
        <v>0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3">
      <c r="A6">
        <f ca="1">Distances!A6/80</f>
        <v>0.25219036188824329</v>
      </c>
      <c r="B6">
        <f ca="1">Distances!B6/80</f>
        <v>0.65455921313726928</v>
      </c>
      <c r="C6">
        <f ca="1">Distances!C6/80</f>
        <v>0.85064140092754825</v>
      </c>
      <c r="D6">
        <f ca="1">Distances!D6/80</f>
        <v>1.2769505704016804</v>
      </c>
      <c r="E6">
        <f ca="1">Distances!E6/80</f>
        <v>0.39224754190674982</v>
      </c>
      <c r="F6">
        <f ca="1">Distances!F6/80</f>
        <v>0</v>
      </c>
      <c r="G6">
        <f ca="1">Distances!G6/80</f>
        <v>0.8528709454232033</v>
      </c>
      <c r="H6">
        <f ca="1">Distances!H6/80</f>
        <v>1.3343153648446286</v>
      </c>
      <c r="I6">
        <f ca="1">Distances!I6/80</f>
        <v>0.57171175913119143</v>
      </c>
      <c r="J6">
        <f ca="1">Distances!J6/80</f>
        <v>0.77021515744967362</v>
      </c>
      <c r="K6">
        <f ca="1">Distances!K6/80</f>
        <v>0.25219036188824329</v>
      </c>
      <c r="L6">
        <f>Distances!L6/80</f>
        <v>0</v>
      </c>
      <c r="M6">
        <f>Distances!M6/80</f>
        <v>0</v>
      </c>
      <c r="N6">
        <f>Distances!N6/80</f>
        <v>0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3">
      <c r="A7">
        <f ca="1">Distances!A7/80</f>
        <v>0.63874575113279408</v>
      </c>
      <c r="B7">
        <f ca="1">Distances!B7/80</f>
        <v>0.20496408284272255</v>
      </c>
      <c r="C7">
        <f ca="1">Distances!C7/80</f>
        <v>1.3847736734320533</v>
      </c>
      <c r="D7">
        <f ca="1">Distances!D7/80</f>
        <v>1.5660445599540587</v>
      </c>
      <c r="E7">
        <f ca="1">Distances!E7/80</f>
        <v>0.76882896222470332</v>
      </c>
      <c r="F7">
        <f ca="1">Distances!F7/80</f>
        <v>0.8528709454232033</v>
      </c>
      <c r="G7">
        <f ca="1">Distances!G7/80</f>
        <v>0</v>
      </c>
      <c r="H7">
        <f ca="1">Distances!H7/80</f>
        <v>1.6030125646937088</v>
      </c>
      <c r="I7">
        <f ca="1">Distances!I7/80</f>
        <v>1.1236222586866782</v>
      </c>
      <c r="J7">
        <f ca="1">Distances!J7/80</f>
        <v>0.51105869844176133</v>
      </c>
      <c r="K7">
        <f ca="1">Distances!K7/80</f>
        <v>0.63874575113279408</v>
      </c>
      <c r="L7">
        <f>Distances!L7/80</f>
        <v>0</v>
      </c>
      <c r="M7">
        <f>Distances!M7/80</f>
        <v>0</v>
      </c>
      <c r="N7">
        <f>Distances!N7/80</f>
        <v>0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3">
      <c r="A8">
        <f ca="1">Distances!A8/80</f>
        <v>1.4719394591688046</v>
      </c>
      <c r="B8">
        <f ca="1">Distances!B8/80</f>
        <v>1.5418114605634687</v>
      </c>
      <c r="C8">
        <f ca="1">Distances!C8/80</f>
        <v>0.57920557144255791</v>
      </c>
      <c r="D8">
        <f ca="1">Distances!D8/80</f>
        <v>6.1145791945487325E-2</v>
      </c>
      <c r="E8">
        <f ca="1">Distances!E8/80</f>
        <v>1.6998413859303327</v>
      </c>
      <c r="F8">
        <f ca="1">Distances!F8/80</f>
        <v>1.3343153648446286</v>
      </c>
      <c r="G8">
        <f ca="1">Distances!G8/80</f>
        <v>1.6030125646937088</v>
      </c>
      <c r="H8">
        <f ca="1">Distances!H8/80</f>
        <v>0</v>
      </c>
      <c r="I8">
        <f ca="1">Distances!I8/80</f>
        <v>1.8942878808501937</v>
      </c>
      <c r="J8">
        <f ca="1">Distances!J8/80</f>
        <v>1.9062384798786358</v>
      </c>
      <c r="K8">
        <f ca="1">Distances!K8/80</f>
        <v>1.4719394591688046</v>
      </c>
      <c r="L8">
        <f>Distances!L8/80</f>
        <v>0</v>
      </c>
      <c r="M8">
        <f>Distances!M8/80</f>
        <v>0</v>
      </c>
      <c r="N8">
        <f>Distances!N8/80</f>
        <v>0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3">
      <c r="A9">
        <f ca="1">Distances!A9/80</f>
        <v>0.56304546467770733</v>
      </c>
      <c r="B9">
        <f ca="1">Distances!B9/80</f>
        <v>0.92957805665629978</v>
      </c>
      <c r="C9">
        <f ca="1">Distances!C9/80</f>
        <v>1.3723565867707976</v>
      </c>
      <c r="D9">
        <f ca="1">Distances!D9/80</f>
        <v>1.8354801289211911</v>
      </c>
      <c r="E9">
        <f ca="1">Distances!E9/80</f>
        <v>0.35698934814341859</v>
      </c>
      <c r="F9">
        <f ca="1">Distances!F9/80</f>
        <v>0.57171175913119143</v>
      </c>
      <c r="G9">
        <f ca="1">Distances!G9/80</f>
        <v>1.1236222586866782</v>
      </c>
      <c r="H9">
        <f ca="1">Distances!H9/80</f>
        <v>1.8942878808501937</v>
      </c>
      <c r="I9">
        <f ca="1">Distances!I9/80</f>
        <v>0</v>
      </c>
      <c r="J9">
        <f ca="1">Distances!J9/80</f>
        <v>0.75031766155734814</v>
      </c>
      <c r="K9">
        <f ca="1">Distances!K9/80</f>
        <v>0.56304546467770733</v>
      </c>
      <c r="L9">
        <f>Distances!L9/80</f>
        <v>0</v>
      </c>
      <c r="M9">
        <f>Distances!M9/80</f>
        <v>0</v>
      </c>
      <c r="N9">
        <f>Distances!N9/80</f>
        <v>0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3">
      <c r="A10">
        <f ca="1">Distances!A10/80</f>
        <v>0.5227933228738546</v>
      </c>
      <c r="B10">
        <f ca="1">Distances!B10/80</f>
        <v>0.41137147804627539</v>
      </c>
      <c r="C10">
        <f ca="1">Distances!C10/80</f>
        <v>1.5460843091653067</v>
      </c>
      <c r="D10">
        <f ca="1">Distances!D10/80</f>
        <v>1.8587139538921202</v>
      </c>
      <c r="E10">
        <f ca="1">Distances!E10/80</f>
        <v>0.46239900795232636</v>
      </c>
      <c r="F10">
        <f ca="1">Distances!F10/80</f>
        <v>0.77021515744967362</v>
      </c>
      <c r="G10">
        <f ca="1">Distances!G10/80</f>
        <v>0.51105869844176133</v>
      </c>
      <c r="H10">
        <f ca="1">Distances!H10/80</f>
        <v>1.9062384798786358</v>
      </c>
      <c r="I10">
        <f ca="1">Distances!I10/80</f>
        <v>0.75031766155734814</v>
      </c>
      <c r="J10">
        <f ca="1">Distances!J10/80</f>
        <v>0</v>
      </c>
      <c r="K10">
        <f ca="1">Distances!K10/80</f>
        <v>0.5227933228738546</v>
      </c>
      <c r="L10">
        <f>Distances!L10/80</f>
        <v>0</v>
      </c>
      <c r="M10">
        <f>Distances!M10/80</f>
        <v>0</v>
      </c>
      <c r="N10">
        <f>Distances!N10/80</f>
        <v>0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3">
      <c r="A11">
        <f>Distances!A11/80</f>
        <v>0</v>
      </c>
      <c r="B11">
        <f ca="1">Distances!B11/80</f>
        <v>0.43405208136708151</v>
      </c>
      <c r="C11">
        <f ca="1">Distances!C11/80</f>
        <v>1.0464290439782509</v>
      </c>
      <c r="D11">
        <f ca="1">Distances!D11/80</f>
        <v>1.4184735142055174</v>
      </c>
      <c r="E11">
        <f ca="1">Distances!E11/80</f>
        <v>0.24474602712897514</v>
      </c>
      <c r="F11">
        <f ca="1">Distances!F11/80</f>
        <v>0.25219036188824329</v>
      </c>
      <c r="G11">
        <f ca="1">Distances!G11/80</f>
        <v>0.63874575113279408</v>
      </c>
      <c r="H11">
        <f ca="1">Distances!H11/80</f>
        <v>1.4719394591688046</v>
      </c>
      <c r="I11">
        <f ca="1">Distances!I11/80</f>
        <v>0.56304546467770733</v>
      </c>
      <c r="J11">
        <f ca="1">Distances!J11/80</f>
        <v>0.5227933228738546</v>
      </c>
      <c r="K11">
        <f>Distances!K11/80</f>
        <v>0</v>
      </c>
      <c r="L11">
        <f>Distances!L11/80</f>
        <v>0</v>
      </c>
      <c r="M11">
        <f>Distances!M11/80</f>
        <v>0</v>
      </c>
      <c r="N11">
        <f>Distances!N11/80</f>
        <v>0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3">
      <c r="A12">
        <f>Distances!A12/80</f>
        <v>0</v>
      </c>
      <c r="B12">
        <f>Distances!B12/80</f>
        <v>0</v>
      </c>
      <c r="C12">
        <f>Distances!C12/80</f>
        <v>0</v>
      </c>
      <c r="D12">
        <f>Distances!D12/80</f>
        <v>0</v>
      </c>
      <c r="E12">
        <f>Distances!E12/80</f>
        <v>0</v>
      </c>
      <c r="F12">
        <f>Distances!F12/80</f>
        <v>0</v>
      </c>
      <c r="G12">
        <f>Distances!G12/80</f>
        <v>0</v>
      </c>
      <c r="H12">
        <f>Distances!H12/80</f>
        <v>0</v>
      </c>
      <c r="I12">
        <f>Distances!I12/80</f>
        <v>0</v>
      </c>
      <c r="J12">
        <f>Distances!J12/80</f>
        <v>0</v>
      </c>
      <c r="K12">
        <f>Distances!K12/80</f>
        <v>0</v>
      </c>
      <c r="L12">
        <f>Distances!L12/80</f>
        <v>0</v>
      </c>
      <c r="M12">
        <f>Distances!M12/80</f>
        <v>0</v>
      </c>
      <c r="N12">
        <f>Distances!N12/80</f>
        <v>0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3">
      <c r="A13">
        <f>Distances!A13/80</f>
        <v>0</v>
      </c>
      <c r="B13">
        <f>Distances!B13/80</f>
        <v>0</v>
      </c>
      <c r="C13">
        <f>Distances!C13/80</f>
        <v>0</v>
      </c>
      <c r="D13">
        <f>Distances!D13/80</f>
        <v>0</v>
      </c>
      <c r="E13">
        <f>Distances!E13/80</f>
        <v>0</v>
      </c>
      <c r="F13">
        <f>Distances!F13/80</f>
        <v>0</v>
      </c>
      <c r="G13">
        <f>Distances!G13/80</f>
        <v>0</v>
      </c>
      <c r="H13">
        <f>Distances!H13/80</f>
        <v>0</v>
      </c>
      <c r="I13">
        <f>Distances!I13/80</f>
        <v>0</v>
      </c>
      <c r="J13">
        <f>Distances!J13/80</f>
        <v>0</v>
      </c>
      <c r="K13">
        <f>Distances!K13/80</f>
        <v>0</v>
      </c>
      <c r="L13">
        <f>Distances!L13/80</f>
        <v>0</v>
      </c>
      <c r="M13">
        <f>Distances!M13/80</f>
        <v>0</v>
      </c>
      <c r="N13">
        <f>Distances!N13/80</f>
        <v>0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3">
      <c r="A14">
        <f>Distances!A14/80</f>
        <v>0</v>
      </c>
      <c r="B14">
        <f>Distances!B14/80</f>
        <v>0</v>
      </c>
      <c r="C14">
        <f>Distances!C14/80</f>
        <v>0</v>
      </c>
      <c r="D14">
        <f>Distances!D14/80</f>
        <v>0</v>
      </c>
      <c r="E14">
        <f>Distances!E14/80</f>
        <v>0</v>
      </c>
      <c r="F14">
        <f>Distances!F14/80</f>
        <v>0</v>
      </c>
      <c r="G14">
        <f>Distances!G14/80</f>
        <v>0</v>
      </c>
      <c r="H14">
        <f>Distances!H14/80</f>
        <v>0</v>
      </c>
      <c r="I14">
        <f>Distances!I14/80</f>
        <v>0</v>
      </c>
      <c r="J14">
        <f>Distances!J14/80</f>
        <v>0</v>
      </c>
      <c r="K14">
        <f>Distances!K14/80</f>
        <v>0</v>
      </c>
      <c r="L14">
        <f>Distances!L14/80</f>
        <v>0</v>
      </c>
      <c r="M14">
        <f>Distances!M14/80</f>
        <v>0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3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3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3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2020-08-15T07:27:23Z</dcterms:modified>
</cp:coreProperties>
</file>