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at\Google Drive\University\2020\Industrial Project 498\Exact Model Implementation\"/>
    </mc:Choice>
  </mc:AlternateContent>
  <xr:revisionPtr revIDLastSave="0" documentId="13_ncr:1_{6B568BCA-9E26-4318-B888-B45828F057EC}" xr6:coauthVersionLast="45" xr6:coauthVersionMax="45" xr10:uidLastSave="{00000000-0000-0000-0000-000000000000}"/>
  <bookViews>
    <workbookView xWindow="-120" yWindow="-120" windowWidth="29040" windowHeight="15840" activeTab="1" xr2:uid="{18316527-73F8-47E3-AF1E-1BC2AB2B2005}"/>
  </bookViews>
  <sheets>
    <sheet name="Graphs" sheetId="3" r:id="rId1"/>
    <sheet name="Ru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D12" i="2" s="1"/>
  <c r="E13" i="2"/>
  <c r="D13" i="2" s="1"/>
  <c r="E14" i="2"/>
  <c r="D14" i="2" s="1"/>
  <c r="E15" i="2"/>
  <c r="D15" i="2" s="1"/>
  <c r="E16" i="2"/>
  <c r="D16" i="2" s="1"/>
  <c r="E17" i="2"/>
  <c r="D17" i="2" s="1"/>
  <c r="E18" i="2"/>
  <c r="D18" i="2" s="1"/>
  <c r="E19" i="2"/>
  <c r="D19" i="2" s="1"/>
  <c r="E20" i="2"/>
  <c r="D20" i="2" s="1"/>
  <c r="E21" i="2"/>
  <c r="D21" i="2" s="1"/>
  <c r="E22" i="2"/>
  <c r="D22" i="2" s="1"/>
  <c r="E23" i="2"/>
  <c r="D23" i="2" s="1"/>
  <c r="E24" i="2"/>
  <c r="D24" i="2" s="1"/>
  <c r="E25" i="2"/>
  <c r="D25" i="2" s="1"/>
  <c r="E26" i="2"/>
  <c r="D26" i="2" s="1"/>
  <c r="E27" i="2"/>
  <c r="D27" i="2" s="1"/>
  <c r="E28" i="2"/>
  <c r="D28" i="2" s="1"/>
  <c r="E29" i="2"/>
  <c r="D29" i="2" s="1"/>
  <c r="E30" i="2"/>
  <c r="D30" i="2" s="1"/>
  <c r="E31" i="2"/>
  <c r="D31" i="2" s="1"/>
  <c r="E52" i="2" l="1"/>
  <c r="D52" i="2" s="1"/>
  <c r="E53" i="2"/>
  <c r="D53" i="2" s="1"/>
  <c r="E54" i="2"/>
  <c r="D54" i="2" s="1"/>
  <c r="E55" i="2"/>
  <c r="D55" i="2" s="1"/>
  <c r="E56" i="2"/>
  <c r="D56" i="2" s="1"/>
  <c r="E57" i="2"/>
  <c r="D57" i="2" s="1"/>
  <c r="E58" i="2"/>
  <c r="D58" i="2" s="1"/>
  <c r="E59" i="2"/>
  <c r="D59" i="2" s="1"/>
  <c r="E60" i="2"/>
  <c r="D60" i="2" s="1"/>
  <c r="E61" i="2"/>
  <c r="D61" i="2" s="1"/>
  <c r="E62" i="2"/>
  <c r="D62" i="2" s="1"/>
  <c r="E63" i="2"/>
  <c r="D63" i="2" s="1"/>
  <c r="E64" i="2"/>
  <c r="D64" i="2" s="1"/>
  <c r="E65" i="2"/>
  <c r="D65" i="2" s="1"/>
  <c r="E66" i="2"/>
  <c r="D66" i="2" s="1"/>
  <c r="E67" i="2"/>
  <c r="D67" i="2" s="1"/>
  <c r="E68" i="2"/>
  <c r="D68" i="2" s="1"/>
  <c r="E69" i="2"/>
  <c r="D69" i="2" s="1"/>
  <c r="E70" i="2"/>
  <c r="D70" i="2" s="1"/>
  <c r="E71" i="2"/>
  <c r="D71" i="2" s="1"/>
  <c r="E72" i="2"/>
  <c r="D72" i="2" s="1"/>
  <c r="E73" i="2"/>
  <c r="D73" i="2" s="1"/>
  <c r="E74" i="2"/>
  <c r="D74" i="2" s="1"/>
  <c r="E75" i="2"/>
  <c r="D75" i="2" s="1"/>
  <c r="E76" i="2"/>
  <c r="D76" i="2" s="1"/>
  <c r="E77" i="2"/>
  <c r="D77" i="2" s="1"/>
  <c r="E78" i="2"/>
  <c r="D78" i="2" s="1"/>
  <c r="E79" i="2"/>
  <c r="D79" i="2" s="1"/>
  <c r="E80" i="2"/>
  <c r="D80" i="2" s="1"/>
  <c r="E81" i="2"/>
  <c r="D81" i="2" s="1"/>
  <c r="E82" i="2"/>
  <c r="D82" i="2" s="1"/>
  <c r="E83" i="2"/>
  <c r="D83" i="2" s="1"/>
  <c r="E84" i="2"/>
  <c r="D84" i="2" s="1"/>
  <c r="E85" i="2"/>
  <c r="D85" i="2" s="1"/>
  <c r="E86" i="2"/>
  <c r="D86" i="2" s="1"/>
  <c r="E87" i="2"/>
  <c r="D87" i="2" s="1"/>
  <c r="E88" i="2"/>
  <c r="D88" i="2" s="1"/>
  <c r="E89" i="2"/>
  <c r="D89" i="2" s="1"/>
  <c r="E90" i="2"/>
  <c r="D90" i="2" s="1"/>
  <c r="E91" i="2"/>
  <c r="D91" i="2" s="1"/>
  <c r="E92" i="2"/>
  <c r="D92" i="2" s="1"/>
  <c r="E93" i="2"/>
  <c r="D93" i="2" s="1"/>
  <c r="E94" i="2"/>
  <c r="D94" i="2" s="1"/>
  <c r="E95" i="2"/>
  <c r="D95" i="2" s="1"/>
  <c r="E96" i="2"/>
  <c r="D96" i="2" s="1"/>
  <c r="E97" i="2"/>
  <c r="D97" i="2" s="1"/>
  <c r="E98" i="2"/>
  <c r="D98" i="2" s="1"/>
  <c r="E99" i="2"/>
  <c r="D99" i="2" s="1"/>
  <c r="E100" i="2"/>
  <c r="D100" i="2" s="1"/>
  <c r="E101" i="2"/>
  <c r="D101" i="2" s="1"/>
  <c r="E3" i="2"/>
  <c r="D3" i="2" s="1"/>
  <c r="E4" i="2"/>
  <c r="D4" i="2" s="1"/>
  <c r="E5" i="2"/>
  <c r="D5" i="2" s="1"/>
  <c r="E6" i="2"/>
  <c r="D6" i="2" s="1"/>
  <c r="E7" i="2"/>
  <c r="D7" i="2" s="1"/>
  <c r="E8" i="2"/>
  <c r="D8" i="2" s="1"/>
  <c r="E9" i="2"/>
  <c r="D9" i="2" s="1"/>
  <c r="E10" i="2"/>
  <c r="D10" i="2" s="1"/>
  <c r="E11" i="2"/>
  <c r="D11" i="2" s="1"/>
  <c r="E32" i="2"/>
  <c r="D32" i="2" s="1"/>
  <c r="E33" i="2"/>
  <c r="D33" i="2" s="1"/>
  <c r="E34" i="2"/>
  <c r="D34" i="2" s="1"/>
  <c r="E35" i="2"/>
  <c r="D35" i="2" s="1"/>
  <c r="E36" i="2"/>
  <c r="D36" i="2" s="1"/>
  <c r="E37" i="2"/>
  <c r="D37" i="2" s="1"/>
  <c r="E38" i="2"/>
  <c r="D38" i="2" s="1"/>
  <c r="E39" i="2"/>
  <c r="D39" i="2" s="1"/>
  <c r="E40" i="2"/>
  <c r="D40" i="2" s="1"/>
  <c r="E41" i="2"/>
  <c r="D41" i="2" s="1"/>
  <c r="E42" i="2"/>
  <c r="D42" i="2" s="1"/>
  <c r="E43" i="2"/>
  <c r="D43" i="2" s="1"/>
  <c r="E44" i="2"/>
  <c r="D44" i="2" s="1"/>
  <c r="E45" i="2"/>
  <c r="D45" i="2" s="1"/>
  <c r="E46" i="2"/>
  <c r="D46" i="2" s="1"/>
  <c r="E47" i="2"/>
  <c r="D47" i="2" s="1"/>
  <c r="E48" i="2"/>
  <c r="D48" i="2" s="1"/>
  <c r="E49" i="2"/>
  <c r="D49" i="2" s="1"/>
  <c r="E50" i="2"/>
  <c r="D50" i="2" s="1"/>
  <c r="E51" i="2"/>
  <c r="D51" i="2" s="1"/>
  <c r="A2" i="3" l="1"/>
  <c r="B2" i="3"/>
  <c r="E2" i="2"/>
  <c r="D2" i="2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D2" i="3" l="1"/>
  <c r="C2" i="3"/>
  <c r="F2" i="3"/>
  <c r="E2" i="3"/>
  <c r="E10" i="3" l="1"/>
  <c r="E6" i="3"/>
  <c r="F10" i="3"/>
  <c r="C6" i="3"/>
  <c r="D6" i="3"/>
  <c r="C10" i="3"/>
  <c r="D10" i="3"/>
  <c r="F6" i="3"/>
  <c r="E9" i="3"/>
  <c r="F9" i="3"/>
  <c r="C9" i="3"/>
  <c r="D9" i="3"/>
  <c r="E7" i="3"/>
  <c r="F7" i="3"/>
  <c r="C7" i="3"/>
  <c r="D7" i="3"/>
  <c r="C4" i="3"/>
  <c r="F4" i="3"/>
  <c r="D4" i="3"/>
  <c r="E4" i="3"/>
  <c r="C8" i="3"/>
  <c r="E8" i="3"/>
  <c r="F8" i="3"/>
  <c r="D8" i="3"/>
  <c r="E5" i="3"/>
  <c r="C5" i="3"/>
  <c r="F5" i="3"/>
  <c r="D5" i="3"/>
  <c r="E3" i="3"/>
  <c r="C3" i="3"/>
  <c r="F3" i="3"/>
  <c r="D3" i="3"/>
</calcChain>
</file>

<file path=xl/sharedStrings.xml><?xml version="1.0" encoding="utf-8"?>
<sst xmlns="http://schemas.openxmlformats.org/spreadsheetml/2006/main" count="83" uniqueCount="82">
  <si>
    <t>Run #</t>
  </si>
  <si>
    <t># Stores</t>
  </si>
  <si>
    <t>Solve Time (ms)</t>
  </si>
  <si>
    <t>Solve time (s)</t>
  </si>
  <si>
    <t>Solve time (m)</t>
  </si>
  <si>
    <t># Vehicles</t>
  </si>
  <si>
    <t>Average Time (s)</t>
  </si>
  <si>
    <t>Min Time (s)</t>
  </si>
  <si>
    <t>Max Time (s)</t>
  </si>
  <si>
    <t>Std. Dev.</t>
  </si>
  <si>
    <t>Generated Text File</t>
  </si>
  <si>
    <t># Customers</t>
  </si>
  <si>
    <t>Input:
Customer 1 has 2 pallets demand and window 0-24 at (-68.901236473, 22.030052811)
Customer 2 has 9 pallets demand and window 0-24 at (18.145273548, 53.298397226)
Customer 3 has 8 pallets demand and window 0-24 at (-78.091015077, -21.410425989)
Customer 4 has 5 pallets demand and window 14-15 at (77.393984641, -53.753871639)
Customer 5 has 5 pallets demand and window 11-12 at (-12.77244463, -17.003956955)
Customer 6 has 6 pallets demand and window 0-24 at (-53.032739307, -53.911006001)
Customer 7 has 6 pallets demand and window 0-24 at (3.441391094, 84.533187199)
Customer 8 has 9 pallets demand and window 0-24 at (-62.758312723, 23.604613034)
Customer 9 has 5 pallets demand and window 17-18 at (30.691980406, -66.368221189)
Customer 10 has 7 pallets demand and window 0-24 at (5.20821645, 5.024451469)
Customer 11 has 1 pallets demand and window 0-24 at (-16.388713323, 35.977555955)
Customer 12 has 5 pallets demand and window 0-24 at (-72.588543048, -2.444751624)
Customer 13 has 5 pallets demand and window 0-24 at (91.246488191, 98.537978747)
Customer 14 has 7 pallets demand and window 0-24 at (91.367996138, -30.201552211)
Customer 15 has 4 pallets demand and window 0-24 at (-69.78648988, -34.96568599)
Vehicle SP1 is a 8 metre with capacity 22, distance cost 1.345836608, and time cost 10.664602536
Vehicle SP2 is a 8 metre with capacity 22, distance cost 1.345836608, and time cost 10.664602536
Vehicle SP3 is a 8 metre with capacity 22, distance cost 1.345836608, and time cost 10.664602536
Vehicle SP4 is a 11 metre with capacity 30, distance cost 0.754388919, and time cost 11.394960401
Vehicle SP5 is a 11 metre with capacity 30, distance cost 0.754388919, and time cost 11.394960401
Output:
Vehicle SP2 travels from Depot to 8 to deliver 9 pallets. Expected unload start time is 8.065302636
Vehicle SP2 travels from 1 to 12 to deliver 5 pallets. Expected unload start time is 10.135747108
Vehicle SP2 travels from 5 to DepotReturn to deliver 0 pallets. Expected unload start time is 11.419598894
Vehicle SP2 travels from 8 to 1 to deliver 2 pallets. Expected unload start time is 9.540211502
Vehicle SP2 travels from 12 to 5 to deliver 5 pallets. Expected unload start time is 11
Vehicle SP3 travels from Depot to 10 to deliver 7 pallets. Expected unload start time is 1.030983749
Vehicle SP3 travels from 10 to DepotReturn to deliver 0 pallets. Expected unload start time is 1.272370783
Vehicle SP4 travels from Depot to 5 to deliver 0 pallets. Expected unload start time is 12
Vehicle SP4 travels from 3 to DepotReturn to deliver 0 pallets. Expected unload start time is 22.891219351
Vehicle SP4 travels from 4 to 9 to deliver 5 pallets. Expected unload start time is 17.668387013
Vehicle SP4 travels from 5 to 4 to deliver 5 pallets. Expected unload start time is 14.782899116
Vehicle SP4 travels from 6 to 15 to deliver 4 pallets. Expected unload start time is 20.137130041
Vehicle SP4 travels from 9 to 6 to deliver 6 pallets. Expected unload start time is 18.823613438
Vehicle SP4 travels from 15 to 3 to deliver 8 pallets. Expected unload start time is 20.842047513
Vehicle SP5 travels from Depot to 11 to deliver 1 pallets. Expected unload start time is 5.073148971
Vehicle SP5 travels from 2 to 7 to deliver 6 pallets. Expected unload start time is 7.301895637
Vehicle SP5 travels from 7 to 13 to deliver 5 pallets. Expected unload start time is 9.229723156
Vehicle SP5 travels from 11 to 2 to deliver 9 pallets. Expected unload start time is 5.647792003
Vehicle SP5 travels from 13 to 14 to deliver 7 pallets. Expected unload start time is 10.953808916
Vehicle SP5 travels from 14 to DepotReturn to deliver 0 pallets. Expected unload start time is 12.95631635
Objective value: 902.870204826
Solve time: 19238847</t>
  </si>
  <si>
    <t>Input:
Customer 1 has 1 pallets demand and window 0-24 at (4.01942763, -56.999236323)
Customer 2 has 5 pallets demand and window 0-24 at (-43.84157264, 71.373584767)
Customer 3 has 1 pallets demand and window 0-24 at (-61.513398479, 38.524045795)
Customer 4 has 7 pallets demand and window 0-24 at (20.695319649, 22.452773762)
Customer 5 has 8 pallets demand and window 0-24 at (57.026657095, -85.035978908)
Customer 6 has 6 pallets demand and window 0-24 at (-94.415833627, 15.983490832)
Customer 7 has 4 pallets demand and window 0-24 at (-96.986354453, 9.272874916)
Customer 8 has 6 pallets demand and window 0-24 at (-86.214189996, -81.444542358)
Customer 9 has 6 pallets demand and window 0-24 at (-1.431697931, 81.437186998)
Customer 10 has 5 pallets demand and window 0-24 at (54.980890698, -26.672689895)
Customer 11 has 2 pallets demand and window 0-24 at (-82.391030349, 78.756953403)
Customer 12 has 1 pallets demand and window 0-24 at (24.471339792, -49.838166086)
Customer 13 has 5 pallets demand and window 0-24 at (56.482731137, 6.435052789)
Customer 14 has 6 pallets demand and window 0-24 at (-7.143322349, -3.341130576)
Customer 15 has 4 pallets demand and window 0-24 at (-13.879800214, 79.54599366)
Vehicle SP1 is a 11 metre with capacity 30, distance cost 0.795186724, and time cost 12.28511364
Vehicle SP2 is a Rigid with capacity 16, distance cost 1.045493543, and time cost 7.326211344
Vehicle SP3 is a 8 metre with capacity 22, distance cost 0.809965984, and time cost 14.825060255
Vehicle SP4 is a Rigid with capacity 16, distance cost 1.045493543, and time cost 7.326211344
Vehicle SP5 is a 8 metre with capacity 22, distance cost 0.809965984, and time cost 14.825060255
Output:
Vehicle SP1 travels from Depot to 3 to deliver 1 pallets. Expected unload start time is 1.404962765
Vehicle SP1 travels from 2 to 15 to deliver 4 pallets. Expected unload start time is 3.532667595
Vehicle SP1 travels from 3 to 11 to deliver 2 pallets. Expected unload start time is 2.05910481
Vehicle SP1 travels from 4 to DepotReturn to deliver 0 pallets. Expected unload start time is 6.687689549
Vehicle SP1 travels from 9 to 4 to deliver 7 pallets. Expected unload start time is 6.031695588
Vehicle SP1 travels from 11 to 2 to deliver 5 pallets. Expected unload start time is 2.723882121
Vehicle SP1 travels from 15 to 9 to deliver 6 pallets. Expected unload start time is 4.323131088
Vehicle SP3 travels from Depot to 6 to deliver 6 pallets. Expected unload start time is 19.717648856
Vehicle SP3 travels from 6 to 7 to deliver 4 pallets. Expected unload start time is 20.335684911
Vehicle SP3 travels from 7 to 8 to deliver 6 pallets. Expected unload start time is 21.786360483
Vehicle SP3 travels from 8 to 14 to deliver 6 pallets. Expected unload start time is 24
Vehicle SP3 travels from 14 to DepotReturn to deliver 0 pallets. Expected unload start time is 24.380266846
Vehicle SP5 travels from Depot to 13 to deliver 5 pallets. Expected unload start time is 1.108761807
Vehicle SP5 travels from 1 to DepotReturn to deliver 0 pallets. Expected unload start time is 6.732073365
Vehicle SP5 travels from 5 to 12 to deliver 1 pallets. Expected unload start time is 5.543700535
Vehicle SP5 travels from 10 to 5 to deliver 8 pallets. Expected unload start time is 3.761730556
Vehicle SP5 travels from 12 to 1 to deliver 1 pallets. Expected unload start time is 5.876362497
Vehicle SP5 travels from 13 to 10 to deliver 5 pallets. Expected unload start time is 2.272017716
Objective value: 730.41409018
Solve time: 17504199</t>
  </si>
  <si>
    <t>Input:
Customer 1 has 8 pallets demand and window 0-24 at (-70.249973238, 75.944190807)
Customer 2 has 5 pallets demand and window 0-24 at (54.274321821, 16.247642925)
Customer 3 has 6 pallets demand and window 0-24 at (-82.273675993, 86.548986849)
Customer 4 has 8 pallets demand and window 0-24 at (73.946982571, 46.087506075)
Customer 5 has 7 pallets demand and window 0-24 at (0.846350363, -94.165286985)
Customer 6 has 1 pallets demand and window 0-24 at (-14.976262916, 78.280816366)
Customer 7 has 4 pallets demand and window 0-24 at (72.009639556, 62.041195155)
Customer 8 has 4 pallets demand and window 21-22 at (-59.460081516, -94.688292128)
Customer 9 has 5 pallets demand and window 0-24 at (68.542596069, -29.479439679)
Customer 10 has 3 pallets demand and window 0-24 at (28.560230671, 27.062002104)
Customer 11 has 4 pallets demand and window 0-24 at (-85.219422285, -61.236478563)
Customer 12 has 3 pallets demand and window 0-24 at (-22.489034433, 64.763918142)
Customer 13 has 7 pallets demand and window 0-24 at (-66.33426051, 97.246445201)
Customer 14 has 3 pallets demand and window 0-24 at (-15.570719355, 60.021118139)
Customer 15 has 3 pallets demand and window 0-24 at (-99.028836923, -60.438185234)
Vehicle SP1 is a 11 metre with capacity 30, distance cost 1.292787159, and time cost 14.655800417
Vehicle SP2 is a 11 metre with capacity 30, distance cost 1.292787159, and time cost 14.655800417
Vehicle SP3 is a 8 metre with capacity 22, distance cost 0.919906249, and time cost 12.094841133
Vehicle SP4 is a Rigid with capacity 16, distance cost 0.853593609, and time cost 9.982447379
Vehicle SP5 is a 8 metre with capacity 22, distance cost 0.919906249, and time cost 12.094841133
Output:
Vehicle SP2 travels from Depot to 1 to deliver 8 pallets. Expected unload start time is 3.652758359
Vehicle SP2 travels from 1 to 3 to deliver 6 pallets. Expected unload start time is 4.878651636
Vehicle SP2 travels from 3 to 13 to deliver 7 pallets. Expected unload start time is 5.746449788
Vehicle SP2 travels from 6 to 12 to deliver 3 pallets. Expected unload start time is 7.116312539
Vehicle SP2 travels from 12 to 14 to deliver 3 pallets. Expected unload start time is 7.701161502
Vehicle SP2 travels from 13 to 6 to deliver 1 pallets. Expected unload start time is 6.860773779
Vehicle SP2 travels from 14 to DepotReturn to deliver 0 pallets. Expected unload start time is 8.769843955
Vehicle SP3 travels from Depot to 9 to deliver 5 pallets. Expected unload start time is 3.827954387
Vehicle SP3 travels from 2 to 4 to deliver 8 pallets. Expected unload start time is 5.916119353
Vehicle SP3 travels from 4 to 7 to deliver 4 pallets. Expected unload start time is 7.140867576
Vehicle SP3 travels from 7 to DepotReturn to deliver 0 pallets. Expected unload start time is 8.463073494
Vehicle SP3 travels from 9 to 2 to deliver 5 pallets. Expected unload start time is 4.991569253
Vehicle SP5 travels from Depot to 10 to deliver 3 pallets. Expected unload start time is 19.145633686
Vehicle SP5 travels from 5 to 8 to deliver 4 pallets. Expected unload start time is 22
Vehicle SP5 travels from 8 to 15 to deliver 3 pallets. Expected unload start time is 22.858936867
Vehicle SP5 travels from 10 to 5 to deliver 7 pallets. Expected unload start time is 20.860310866
Vehicle SP5 travels from 11 to DepotReturn to deliver 0 pallets. Expected unload start time is 24.774030027
Vehicle SP5 travels from 15 to 11 to deliver 4 pallets. Expected unload start time is 23.107786598
Objective value: 995.9237416
Solve time: 1258975</t>
  </si>
  <si>
    <t>Input:
Customer 1 has 5 pallets demand and window 0-24 at (-6.907400155, 30.623564594)
Customer 2 has 6 pallets demand and window 0-24 at (-74.949938995, -60.734256109)
Customer 3 has 5 pallets demand and window 0-24 at (-40.898761476, 47.912465844)
Customer 4 has 7 pallets demand and window 0-24 at (42.84058574, -98.669408575)
Customer 5 has 4 pallets demand and window 0-24 at (83.070017233, -96.84351974)
Customer 6 has 5 pallets demand and window 0-24 at (-78.249604926, -46.968311341)
Customer 7 has 8 pallets demand and window 0-24 at (-43.074371745, 14.751945557)
Customer 8 has 4 pallets demand and window 0-24 at (-37.646200968, 82.163161621)
Customer 9 has 2 pallets demand and window 0-24 at (-47.749892407, -65.257663881)
Customer 10 has 6 pallets demand and window 0-24 at (-38.302392764, 15.039333541)
Customer 11 has 2 pallets demand and window 0-24 at (-70.953019547, 99.609267274)
Customer 12 has 1 pallets demand and window 0-24 at (34.201443698, -51.373318719)
Customer 13 has 5 pallets demand and window 0-24 at (-39.665396914, 8.672253499)
Customer 14 has 3 pallets demand and window 18-19 at (31.246932293, -12.801070443)
Customer 15 has 8 pallets demand and window 15-16 at (-97.844698483, 64.642620293)
Vehicle SP1 is a 11 metre with capacity 30, distance cost 0.705546312, and time cost 9.560783157
Vehicle SP2 is a Rigid with capacity 16, distance cost 1.178637271, and time cost 10.084067387
Vehicle SP3 is a Rigid with capacity 16, distance cost 1.178637271, and time cost 10.084067387
Vehicle SP4 is a 8 metre with capacity 22, distance cost 1.104275487, and time cost 8.724577693
Vehicle SP5 is a 8 metre with capacity 22, distance cost 1.104275487, and time cost 8.724577693
Output:
Vehicle SP1 travels from Depot to 12 to deliver 1 pallets. Expected unload start time is 9.68329306
Vehicle SP1 travels from 2 to 6 to deliver 5 pallets. Expected unload start time is 14.318704796
Vehicle SP1 travels from 4 to 9 to deliver 2 pallets. Expected unload start time is 13.035215246
Vehicle SP1 travels from 5 to 4 to deliver 7 pallets. Expected unload start time is 11.153910795
Vehicle SP1 travels from 6 to 15 to deliver 2 pallets. Expected unload start time is 16
Vehicle SP1 travels from 9 to 2 to deliver 6 pallets. Expected unload start time is 13.424521752
Vehicle SP1 travels from 12 to 5 to deliver 4 pallets. Expected unload start time is 10.560440746
Vehicle SP1 travels from 14 to DepotReturn to deliver 0 pallets. Expected unload start time is 18.573214106
Vehicle SP1 travels from 15 to 14 to deliver 0 pallets. Expected unload start time is 18.151121443
Vehicle SP2 travels from Depot to 13 to deliver 5 pallets. Expected unload start time is 12.837449867
Vehicle SP2 travels from 7 to 15 to deliver 1 pallets. Expected unload start time is 16
Vehicle SP2 travels from 13 to 7 to deliver 8 pallets. Expected unload start time is 13.750673006
Vehicle SP2 travels from 14 to DepotReturn to deliver 0 pallets. Expected unload start time is 18.635415698
Vehicle SP2 travels from 15 to 14 to deliver 2 pallets. Expected unload start time is 18.016433288
Vehicle SP3 travels from Depot to 10 to deliver 6 pallets. Expected unload start time is 14.264561188
Vehicle SP3 travels from 10 to 15 to deliver 1 pallets. Expected unload start time is 16
Vehicle SP3 travels from 14 to DepotReturn to deliver 0 pallets. Expected unload start time is 18.536970824
Vehicle SP3 travels from 15 to 14 to deliver 1 pallets. Expected unload start time is 18.016433288
Vehicle SP4 travels from Depot to 3 to deliver 5 pallets. Expected unload start time is 14.538159625
Vehicle SP4 travels from 3 to 15 to deliver 1 pallets. Expected unload start time is 16
Vehicle SP4 travels from 14 to DepotReturn to deliver 0 pallets. Expected unload start time is 18.438525951
Vehicle SP4 travels from 15 to 14 to deliver 0 pallets. Expected unload start time is 18.016433288
Vehicle SP5 travels from Depot to 1 to deliver 5 pallets. Expected unload start time is 12.630288705
Vehicle SP5 travels from 1 to 8 to deliver 4 pallets. Expected unload start time is 14.081703348
Vehicle SP5 travels from 8 to 11 to deliver 2 pallets. Expected unload start time is 15.132631553
Vehicle SP5 travels from 11 to 15 to deliver 3 pallets. Expected unload start time is 16
Vehicle SP5 travels from 14 to DepotReturn to deliver 0 pallets. Expected unload start time is 18.707902261
Vehicle SP5 travels from 15 to 14 to deliver 0 pallets. Expected unload start time is 18.285809598
Objective value: 1917.469097221
Solve time: 12265</t>
  </si>
  <si>
    <t>Input:
Customer 1 has 4 pallets demand and window 0-24 at (-48.566190073, 28.673820738)
Customer 2 has 1 pallets demand and window 0-24 at (85.118894231, -68.672821423)
Customer 3 has 5 pallets demand and window 0-24 at (-6.296887488, -31.32544364)
Customer 4 has 8 pallets demand and window 0-24 at (75.460469046, 51.077867972)
Customer 5 has 8 pallets demand and window 0-24 at (65.01457893, -54.620564682)
Customer 6 has 1 pallets demand and window 0-24 at (71.704402834, -88.554866817)
Customer 7 has 8 pallets demand and window 0-24 at (62.856009855, -34.237264033)
Customer 8 has 1 pallets demand and window 0-24 at (-90.510660239, -29.870206271)
Customer 9 has 8 pallets demand and window 0-24 at (9.411692476, -0.787093699)
Customer 10 has 2 pallets demand and window 0-24 at (-91.914832661, -59.890960801)
Customer 11 has 7 pallets demand and window 0-24 at (-30.11195664, 8.778145313)
Customer 12 has 2 pallets demand and window 0-24 at (54.800929752, -39.649137134)
Customer 13 has 5 pallets demand and window 0-24 at (9.525510676, 69.717111618)
Customer 14 has 3 pallets demand and window 0-24 at (-76.134957126, 84.291369893)
Customer 15 has 5 pallets demand and window 9-10 at (34.486823992, -15.581460298)
Vehicle SP1 is a 11 metre with capacity 30, distance cost 1.293835542, and time cost 12.449736127
Vehicle SP2 is a 11 metre with capacity 30, distance cost 1.293835542, and time cost 12.449736127
Vehicle SP3 is a Rigid with capacity 16, distance cost 0.896591615, and time cost 9.201727994
Vehicle SP4 is a 8 metre with capacity 22, distance cost 1.196770885, and time cost 14.772273901
Vehicle SP5 is a Rigid with capacity 16, distance cost 0.896591615, and time cost 9.201727994
Output:
Vehicle SP1 travels from Depot to 15 to deliver 5 pallets. Expected unload start time is 9.280256786
Vehicle SP1 travels from 2 to 6 to deliver 1 pallets. Expected unload start time is 11.888823237
Vehicle SP1 travels from 3 to DepotReturn to deliver 0 pallets. Expected unload start time is 13.777657491
Vehicle SP1 travels from 5 to 2 to deliver 1 pallets. Expected unload start time is 11.431142401
Vehicle SP1 travels from 6 to 3 to deliver 5 pallets. Expected unload start time is 13.139607562
Vehicle SP1 travels from 7 to 5 to deliver 8 pallets. Expected unload start time is 10.947563128
Vehicle SP1 travels from 12 to 7 to deliver 8 pallets. Expected unload start time is 10.222951751
Vehicle SP1 travels from 15 to 12 to deliver 2 pallets. Expected unload start time is 9.960901657
Vehicle SP3 travels from Depot to 11 to deliver 7 pallets. Expected unload start time is 2.583241211
Vehicle SP3 travels from 1 to 8 to deliver 1 pallets. Expected unload start time is 4.838199137
Vehicle SP3 travels from 8 to 10 to deliver 2 pallets. Expected unload start time is 5.280122883
Vehicle SP3 travels from 10 to DepotReturn to deliver 0 pallets. Expected unload start time is 6.798134659
Vehicle SP3 travels from 11 to 1 to deliver 4 pallets. Expected unload start time is 3.505180631
Vehicle SP4 travels from Depot to 9 to deliver 8 pallets. Expected unload start time is 22.84247218
Vehicle SP4 travels from 9 to DepotReturn to deliver 0 pallets. Expected unload start time is 23.331122824
Vehicle SP5 travels from Depot to 4 to deliver 8 pallets. Expected unload start time is 19.272719548
Vehicle SP5 travels from 4 to 13 to deliver 5 pallets. Expected unload start time is 20.318738848
Vehicle SP5 travels from 13 to 14 to deliver 3 pallets. Expected unload start time is 22.137048684
Vehicle SP5 travels from 14 to DepotReturn to deliver 0 pallets. Expected unload start time is 23.849272704
Objective value: 972.346982009
Solve time: 72594491</t>
  </si>
  <si>
    <t>Input:
Customer 1 has 5 pallets demand and window 0-24 at (33.723228361, -91.932649938)
Customer 2 has 4 pallets demand and window 0-24 at (-66.921581968, -10.803300245)
Customer 3 has 5 pallets demand and window 17-18 at (76.321255162, -61.2950315)
Customer 4 has 5 pallets demand and window 0-24 at (-65.527300433, 33.108617076)
Customer 5 has 3 pallets demand and window 0-24 at (56.67860798, 54.279474724)
Customer 6 has 3 pallets demand and window 0-24 at (-75.292949674, 60.672342439)
Customer 7 has 1 pallets demand and window 0-24 at (-46.441599507, 38.76462064)
Customer 8 has 4 pallets demand and window 0-24 at (-59.002595849, 30.553801796)
Customer 9 has 6 pallets demand and window 0-24 at (93.558894297, -93.426977785)
Customer 10 has 4 pallets demand and window 0-24 at (40.371618214, -85.236287152)
Customer 11 has 4 pallets demand and window 0-24 at (-85.528058797, 24.835645444)
Customer 12 has 1 pallets demand and window 0-24 at (36.097799927, 81.478467058)
Customer 13 has 5 pallets demand and window 0-24 at (-29.11508135, -94.413989123)
Customer 14 has 5 pallets demand and window 0-24 at (45.606368141, 34.781112351)
Customer 15 has 2 pallets demand and window 0-24 at (54.107421937, -3.975904755)
Vehicle SP1 is a 8 metre with capacity 22, distance cost 1.495745837, and time cost 7.121948538
Vehicle SP2 is a Rigid with capacity 16, distance cost 1.472677738, and time cost 12.788287657
Vehicle SP3 is a Rigid with capacity 16, distance cost 1.472677738, and time cost 12.788287657
Vehicle SP4 is a 8 metre with capacity 22, distance cost 1.495745837, and time cost 7.121948538
Vehicle SP5 is a 8 metre with capacity 22, distance cost 1.495745837, and time cost 7.121948538
Output:
Vehicle SP2 travels from Depot to 13 to deliver 5 pallets. Expected unload start time is 3.472338613
Vehicle SP2 travels from 1 to 10 to deliver 4 pallets. Expected unload start time is 5.574479328
Vehicle SP2 travels from 10 to DepotReturn to deliver 0 pallets. Expected unload start time is 6.974315256
Vehicle SP2 travels from 13 to 1 to deliver 5 pallets. Expected unload start time is 4.683129847
Vehicle SP4 travels from Depot to 7 to deliver 1 pallets. Expected unload start time is 18.690725802
Vehicle SP4 travels from 2 to DepotReturn to deliver 0 pallets. Expected unload start time is 23.274969543
Vehicle SP4 travels from 4 to 6 to deliver 3 pallets. Expected unload start time is 20.560178787
Vehicle SP4 travels from 6 to 11 to deliver 4 pallets. Expected unload start time is 21.473432516
Vehicle SP4 travels from 7 to 8 to deliver 4 pallets. Expected unload start time is 18.941514481
Vehicle SP4 travels from 8 to 4 to deliver 5 pallets. Expected unload start time is 19.611372552
Vehicle SP4 travels from 11 to 2 to deliver 4 pallets. Expected unload start time is 22.101483914
Vehicle SP5 travels from Depot to 12 to deliver 1 pallets. Expected unload start time is 14.945335176
Vehicle SP5 travels from 3 to 9 to deliver 6 pallets. Expected unload start time is 18.988329605
Vehicle SP5 travels from 5 to 14 to deliver 5 pallets. Expected unload start time is 15.871271983
Vehicle SP5 travels from 9 to DepotReturn to deliver 0 pallets. Expected unload start time is 20.818080838
Vehicle SP5 travels from 12 to 5 to deliver 3 pallets. Expected unload start time is 15.505072036
Vehicle SP5 travels from 14 to 15 to deliver 2 pallets. Expected unload start time is 16.911446703
Vehicle SP5 travels from 15 to 3 to deliver 5 pallets. Expected unload start time is 18
Objective value: 1422.957268005
Solve time: 1139037</t>
  </si>
  <si>
    <t>Input:
Customer 1 has 5 pallets demand and window 0-24 at (21.535007047, 69.238854921)
Customer 2 has 1 pallets demand and window 0-24 at (82.880453723, -46.437295601)
Customer 3 has 7 pallets demand and window 0-24 at (96.514473807, 78.397179747)
Customer 4 has 5 pallets demand and window 0-24 at (-89.73073627, -90.663432863)
Customer 5 has 8 pallets demand and window 0-24 at (34.324138732, -84.970757381)
Customer 6 has 7 pallets demand and window 0-24 at (-18.404858636, 93.335543269)
Customer 7 has 1 pallets demand and window 0-24 at (-28.740461043, 2.866394241)
Customer 8 has 6 pallets demand and window 0-24 at (-22.481519404, -93.807315325)
Customer 9 has 8 pallets demand and window 0-24 at (68.822992327, -32.723155373)
Customer 10 has 2 pallets demand and window 0-24 at (-50.090830145, -53.792261595)
Customer 11 has 6 pallets demand and window 19-20 at (-65.259712414, 31.576683873)
Customer 12 has 5 pallets demand and window 0-24 at (21.049273741, -18.615019458)
Customer 13 has 3 pallets demand and window 0-24 at (74.747005344, 90.712828769)
Customer 14 has 3 pallets demand and window 0-24 at (46.68682062, -40.489080268)
Customer 15 has 3 pallets demand and window 22-23 at (-47.813203723, -68.491330062)
Vehicle SP1 is a Rigid with capacity 16, distance cost 0.721299695, and time cost 9.757919034
Vehicle SP2 is a 11 metre with capacity 30, distance cost 0.914715691, and time cost 11.136620339
Vehicle SP3 is a Rigid with capacity 16, distance cost 0.721299695, and time cost 9.757919034
Vehicle SP4 is a 8 metre with capacity 22, distance cost 1.297640857, and time cost 8.402573992
Vehicle SP5 is a 11 metre with capacity 30, distance cost 0.914715691, and time cost 11.136620339
Output:
Vehicle SP1 travels from Depot to 11 to deliver 0 pallets. Expected unload start time is 20
Vehicle SP1 travels from 8 to DepotReturn to deliver 0 pallets. Expected unload start time is 24.035238745
Vehicle SP1 travels from 11 to 15 to deliver 0 pallets. Expected unload start time is 22
Vehicle SP1 travels from 15 to 8 to deliver 6 pallets. Expected unload start time is 22.447666404
Vehicle SP2 travels from Depot to 3 to deliver 7 pallets. Expected unload start time is 15.815577065
Vehicle SP2 travels from 1 to 6 to deliver 7 pallets. Expected unload start time is 18.575052025
Vehicle SP2 travels from 3 to 13 to deliver 3 pallets. Expected unload start time is 16.388048043
Vehicle SP2 travels from 6 to 11 to deliver 0 pallets. Expected unload start time is 20
Vehicle SP2 travels from 11 to 15 to deliver 3 pallets. Expected unload start time is 22
Vehicle SP2 travels from 13 to 1 to deliver 5 pallets. Expected unload start time is 17.15931102
Vehicle SP2 travels from 15 to DepotReturn to deliver 0 pallets. Expected unload start time is 23.222714609
Vehicle SP3 travels from Depot to 11 to deliver 0 pallets. Expected unload start time is 20
Vehicle SP3 travels from 4 to DepotReturn to deliver 0 pallets. Expected unload start time is 24.90011452
Vehicle SP3 travels from 11 to 15 to deliver 0 pallets. Expected unload start time is 22
Vehicle SP3 travels from 15 to 4 to deliver 5 pallets. Expected unload start time is 22.592753332
Vehicle SP4 travels from Depot to 11 to deliver 6 pallets. Expected unload start time is 20
Vehicle SP4 travels from 11 to 15 to deliver 0 pallets. Expected unload start time is 22
Vehicle SP4 travels from 15 to DepotReturn to deliver 0 pallets. Expected unload start time is 23.044117805
Vehicle SP5 travels from Depot to 12 to deliver 5 pallets. Expected unload start time is 14.468599663
Vehicle SP5 travels from 2 to 5 to deliver 8 pallets. Expected unload start time is 17.697475108
Vehicle SP5 travels from 5 to 7 to deliver 1 pallets. Expected unload start time is 19.268011579
Vehicle SP5 travels from 7 to 11 to deliver 0 pallets. Expected unload start time is 20
Vehicle SP5 travels from 9 to 2 to deliver 1 pallets. Expected unload start time is 16.762674263
Vehicle SP5 travels from 10 to DepotReturn to deliver 0 pallets. Expected unload start time is 23.158738408
Vehicle SP5 travels from 11 to 15 to deliver 0 pallets. Expected unload start time is 22
Vehicle SP5 travels from 12 to 14 to deliver 3 pallets. Expected unload start time is 15.146931743
Vehicle SP5 travels from 14 to 9 to deliver 8 pallets. Expected unload start time is 15.654574251
Vehicle SP5 travels from 15 to 10 to deliver 2 pallets. Expected unload start time is 22.185931017
Objective value: 1781.574946051
Solve time: 14708579</t>
  </si>
  <si>
    <t>Input:
Customer 1 has 5 pallets demand and window 0-24 at (-15.441404965, 40.855483799)
Customer 2 has 9 pallets demand and window 0-24 at (78.917951039, -26.530911442)
Customer 3 has 5 pallets demand and window 0-24 at (85.405742393, 48.949596772)
Customer 4 has 9 pallets demand and window 0-24 at (-67.390264804, -86.734977826)
Customer 5 has 2 pallets demand and window 0-24 at (8.751963381, -21.150085809)
Customer 6 has 5 pallets demand and window 0-24 at (64.496139033, 52.240684855)
Customer 7 has 2 pallets demand and window 0-24 at (66.318678245, 32.576003387)
Customer 8 has 4 pallets demand and window 0-24 at (63.89973165, -90.612008152)
Customer 9 has 9 pallets demand and window 0-24 at (-25.855877854, 60.878929331)
Customer 10 has 8 pallets demand and window 0-24 at (-33.513848357, 33.311903689)
Customer 11 has 6 pallets demand and window 0-24 at (89.085198118, -45.097050184)
Customer 12 has 5 pallets demand and window 0-24 at (54.606793805, 76.136732363)
Customer 13 has 4 pallets demand and window 23-24 at (-50.584513193, -45.934587292)
Customer 14 has 8 pallets demand and window 10-11 at (-2.948723311, 7.362536619)
Customer 15 has 1 pallets demand and window 0-24 at (53.874687575, -60.728335039)
Vehicle SP1 is a Rigid with capacity 16, distance cost 1.025987188, and time cost 8.384871879
Vehicle SP2 is a 11 metre with capacity 30, distance cost 1.239401279, and time cost 12.625743719
Vehicle SP3 is a 8 metre with capacity 22, distance cost 1.128871275, and time cost 7.837908761
Vehicle SP4 is a 11 metre with capacity 30, distance cost 1.239401279, and time cost 12.625743719
Vehicle SP5 is a 11 metre with capacity 30, distance cost 1.239401279, and time cost 12.625743719
Output:
Vehicle SP1 travels from Depot to 4 to deliver 9 pallets. Expected unload start time is 21.948979156
Vehicle SP1 travels from 4 to 13 to deliver 4 pallets. Expected unload start time is 23
Vehicle SP1 travels from 13 to DepotReturn to deliver 0 pallets. Expected unload start time is 24.380466401
Vehicle SP2 travels from Depot to 14 to deliver 8 pallets. Expected unload start time is 11
Vehicle SP2 travels from 1 to 9 to deliver 9 pallets. Expected unload start time is 12.793593138
Vehicle SP2 travels from 9 to 10 to deliver 8 pallets. Expected unload start time is 14.095388022
Vehicle SP2 travels from 10 to DepotReturn to deliver 0 pallets. Expected unload start time is 15.95549016
Vehicle SP2 travels from 14 to 1 to deliver 5 pallets. Expected unload start time is 12.057407476
Vehicle SP3 travels from Depot to 2 to deliver 9 pallets. Expected unload start time is 19.152692005
Vehicle SP3 travels from 2 to 11 to deliver 6 pallets. Expected unload start time is 20.050853023
Vehicle SP3 travels from 5 to DepotReturn to deliver 0 pallets. Expected unload start time is 23.391226832
Vehicle SP3 travels from 8 to 15 to deliver 1 pallets. Expected unload start time is 22.094922755
Vehicle SP3 travels from 11 to 8 to deliver 4 pallets. Expected unload start time is 21.371058103
Vehicle SP3 travels from 15 to 5 to deliver 2 pallets. Expected unload start time is 22.887116499
Vehicle SP4 travels from Depot to 7 to deliver 2 pallets. Expected unload start time is 1.575106702
Vehicle SP4 travels from 3 to 6 to deliver 5 pallets. Expected unload start time is 3.138503542
Vehicle SP4 travels from 6 to 12 to deliver 5 pallets. Expected unload start time is 3.945588399
Vehicle SP4 travels from 7 to 3 to deliver 5 pallets. Expected unload start time is 2.161291337
Vehicle SP4 travels from 12 to DepotReturn to deliver 0 pallets. Expected unload start time is 5.493220911
Objective value: 1028.179046668
Solve time: 67491942</t>
  </si>
  <si>
    <t>Input:
Customer 1 has 1 pallets demand and window 0-24 at (-74.593229137, 50.98710708)
Customer 2 has 5 pallets demand and window 0-24 at (15.792596983, 27.159080455)
Customer 3 has 4 pallets demand and window 0-24 at (-99.117727355, -62.169544718)
Customer 4 has 6 pallets demand and window 0-24 at (15.611598433, 21.833315558)
Customer 5 has 1 pallets demand and window 0-24 at (66.15729635, -80.687805671)
Customer 6 has 3 pallets demand and window 9-10 at (-43.220532919, -30.865029536)
Customer 7 has 4 pallets demand and window 0-24 at (90.985350946, -69.358888003)
Customer 8 has 3 pallets demand and window 9-10 at (-66.828401506, -61.485827047)
Customer 9 has 4 pallets demand and window 0-24 at (-9.485850725, -56.374431242)
Customer 10 has 2 pallets demand and window 0-24 at (88.680452858, -2.65884521)
Customer 11 has 6 pallets demand and window 0-24 at (55.049287108, -42.731219545)
Customer 12 has 6 pallets demand and window 0-24 at (-29.409936115, -19.850822462)
Customer 13 has 6 pallets demand and window 0-24 at (-59.979344025, 71.54725129)
Customer 14 has 6 pallets demand and window 0-24 at (11.372880796, -13.113161241)
Customer 15 has 4 pallets demand and window 18-19 at (-73.975276764, -12.92124315)
Vehicle SP1 is a 8 metre with capacity 22, distance cost 1.135992677, and time cost 7.676015798
Vehicle SP2 is a Rigid with capacity 16, distance cost 0.714983101, and time cost 9.326333438
Vehicle SP3 is a 11 metre with capacity 30, distance cost 0.785693127, and time cost 13.407936094
Vehicle SP4 is a Rigid with capacity 16, distance cost 0.714983101, and time cost 9.326333438
Vehicle SP5 is a 8 metre with capacity 22, distance cost 1.135992677, and time cost 7.676015798
Output:
Vehicle SP2 travels from Depot to 14 to deliver 3 pallets. Expected unload start time is 7.306704658
Vehicle SP2 travels from 6 to 12 to deliver 6 pallets. Expected unload start time is 9.453275457
Vehicle SP2 travels from 9 to 6 to deliver 3 pallets. Expected unload start time is 9
Vehicle SP2 travels from 12 to DepotReturn to deliver 0 pallets. Expected unload start time is 10.180968783
Vehicle SP2 travels from 14 to 9 to deliver 4 pallets. Expected unload start time is 8.154827833
Vehicle SP3 travels from Depot to 8 to deliver 3 pallets. Expected unload start time is 9.38640447
Vehicle SP3 travels from 1 to 13 to deliver 6 pallets. Expected unload start time is 19.777361416
Vehicle SP3 travels from 2 to 4 to deliver 6 pallets. Expected unload start time is 22.630314718
Vehicle SP3 travels from 3 to 15 to deliver 4 pallets. Expected unload start time is 18
Vehicle SP3 travels from 4 to DepotReturn to deliver 0 pallets. Expected unload start time is 23.514718078
Vehicle SP3 travels from 8 to 3 to deliver 4 pallets. Expected unload start time is 17.031779896
Vehicle SP3 travels from 13 to 2 to deliver 5 pallets. Expected unload start time is 21.776296577
Vehicle SP3 travels from 15 to 1 to deliver 1 pallets. Expected unload start time is 19.296119842
Vehicle SP4 travels from Depot to 10 to deliver 2 pallets. Expected unload start time is 3.627504538
Vehicle SP4 travels from 5 to 11 to deliver 6 pallets. Expected unload start time is 6.186016791
Vehicle SP4 travels from 7 to 5 to deliver 1 pallets. Expected unload start time is 5.558096079
Vehicle SP4 travels from 10 to 7 to deliver 4 pallets. Expected unload start time is 4.60754241
Vehicle SP4 travels from 11 to 14 to deliver 3 pallets. Expected unload start time is 7.455645669
Vehicle SP4 travels from 14 to DepotReturn to deliver 0 pallets. Expected unload start time is 7.920401263
Objective value: 661.902890937
Solve time: 691311</t>
  </si>
  <si>
    <t>Input:
Customer 1 has 5 pallets demand and window 0-24 at (-80.086817816, 22.802704336)
Customer 2 has 9 pallets demand and window 0-24 at (72.861057299, 17.800991694)
Customer 3 has 6 pallets demand and window 0-24 at (73.923536932, 0.592911491)
Customer 4 has 7 pallets demand and window 9-10 at (73.239419943, -65.750015774)
Customer 5 has 2 pallets demand and window 0-24 at (-17.437434552, 80.109146761)
Customer 6 has 2 pallets demand and window 0-24 at (58.876406765, -91.673479124)
Customer 7 has 9 pallets demand and window 0-24 at (-53.084074405, 74.054458644)
Customer 8 has 6 pallets demand and window 0-24 at (-11.577725614, 22.511322111)
Customer 9 has 5 pallets demand and window 0-24 at (36.880617614, -18.873805723)
Customer 10 has 5 pallets demand and window 0-24 at (-31.058411752, -60.807896733)
Customer 11 has 9 pallets demand and window 0-24 at (-35.15691634, -90.485333881)
Customer 12 has 4 pallets demand and window 0-24 at (18.015586599, -8.956007075)
Customer 13 has 3 pallets demand and window 0-24 at (40.647407308, -90.917277176)
Customer 14 has 5 pallets demand and window 0-24 at (-53.73681066, 5.862928089)
Customer 15 has 9 pallets demand and window 0-24 at (-27.321473464, -8.997016252)
Vehicle SP1 is a Rigid with capacity 16, distance cost 1.109346434, and time cost 14.002108858
Vehicle SP2 is a 11 metre with capacity 30, distance cost 1.302777475, and time cost 8.718747423
Vehicle SP3 is a 11 metre with capacity 30, distance cost 1.302777475, and time cost 8.718747423
Vehicle SP4 is a 11 metre with capacity 30, distance cost 1.302777475, and time cost 8.718747423
Vehicle SP5 is a 8 metre with capacity 22, distance cost 0.790289934, and time cost 9.594257168
Output:
Vehicle SP1 travels from Depot to 8 to deliver 6 pallets. Expected unload start time is 2.002984963
Vehicle SP1 travels from 8 to 15 to deliver 9 pallets. Expected unload start time is 3.204694878
Vehicle SP1 travels from 15 to DepotReturn to deliver 0 pallets. Expected unload start time is 4.929713938
Vehicle SP2 travels from Depot to 4 to deliver 7 pallets. Expected unload start time is 9.336416916
Vehicle SP2 travels from 4 to 6 to deliver 2 pallets. Expected unload start time is 9.845377837
Vehicle SP2 travels from 6 to 13 to deliver 3 pallets. Expected unload start time is 10.303617147
Vehicle SP2 travels from 10 to DepotReturn to deliver 0 pallets. Expected unload start time is 13.738489046
Vehicle SP2 travels from 11 to 10 to deliver 5 pallets. Expected unload start time is 12.235785368
Vehicle SP2 travels from 13 to 11 to deliver 9 pallets. Expected unload start time is 11.341250303
Vehicle SP4 travels from Depot to 12 to deliver 4 pallets. Expected unload start time is 3.894911387
Vehicle SP4 travels from 2 to DepotReturn to deliver 0 pallets. Expected unload start time is 9.347450524
Vehicle SP4 travels from 3 to 2 to deliver 9 pallets. Expected unload start time is 6.956553477
Vehicle SP4 travels from 9 to 3 to deliver 6 pallets. Expected unload start time is 6.030854365
Vehicle SP4 travels from 12 to 9 to deliver 5 pallets. Expected unload start time is 4.815113824
Vehicle SP5 travels from Depot to 14 to deliver 5 pallets. Expected unload start time is 3.000165676
Vehicle SP5 travels from 1 to 7 to deliver 9 pallets. Expected unload start time is 4.732753166
Vehicle SP5 travels from 5 to DepotReturn to deliver 0 pallets. Expected unload start time is 7.561590969
Vehicle SP5 travels from 7 to 5 to deliver 2 pallets. Expected unload start time is 6.348513406
Vehicle SP5 travels from 14 to 1 to deliver 5 pallets. Expected unload start time is 3.875443556
Objective value: 980.456790207
Solve time: 319790</t>
  </si>
  <si>
    <t>Input:
Customer 1 has 2 pallets demand and window 0-24 at (80.491152672, 34.197794951)
Customer 2 has 4 pallets demand and window 0-24 at (89.762130487, -85.579827172)
Customer 3 has 6 pallets demand and window 11-12 at (-16.636924564, -45.4084139)
Customer 4 has 5 pallets demand and window 0-24 at (-71.067214839, 18.101271765)
Customer 5 has 11 pallets demand and window 0-24 at (61.341616174, 62.810934178)
Customer 6 has 4 pallets demand and window 0-24 at (39.949551597, -4.884065075)
Customer 7 has 1 pallets demand and window 0-24 at (11.840028169, 96.842528314)
Customer 8 has 4 pallets demand and window 0-24 at (-17.397392731, 83.190984086)
Customer 9 has 2 pallets demand and window 0-24 at (-16.405708899, 98.018511256)
Customer 10 has 4 pallets demand and window 0-24 at (-46.581709464, -72.428033813)
Customer 11 has 4 pallets demand and window 0-24 at (40.185029538, -2.70579537)
Customer 12 has 4 pallets demand and window 22-23 at (7.577829888, 94.84544631)
Vehicle SP1 is a 8 metre with capacity 22, distance cost 1.253989274, and time cost 9.798780963
Vehicle SP2 is a 11 metre with capacity 30, distance cost 1.326663442, and time cost 12.33380176
Vehicle SP3 is a 8 metre with capacity 22, distance cost 1.253989274, and time cost 9.798780963
Vehicle SP4 is a 11 metre with capacity 30, distance cost 1.326663442, and time cost 12.33380176
Vehicle SP5 is a 8 metre with capacity 22, distance cost 1.253989274, and time cost 9.798780963
Output:
Vehicle SP1 travels from Depot to 6 to deliver 4 pallets. Expected unload start time is 7.499532142
Vehicle SP1 travels from 1 to 2 to deliver 4 pallets. Expected unload start time is 10.476750678
Vehicle SP1 travels from 2 to 3 to deliver 4 pallets. Expected unload start time is 12
Vehicle SP1 travels from 3 to 12 to deliver 4 pallets. Expected unload start time is 22
Vehicle SP1 travels from 6 to 11 to deliver 4 pallets. Expected unload start time is 7.832250828
Vehicle SP1 travels from 11 to 1 to deliver 2 pallets. Expected unload start time is 8.662157555
Vehicle SP1 travels from 12 to DepotReturn to deliver 0 pallets. Expected unload start time is 23.708933842
Vehicle SP2 travels from Depot to 3 to deliver 0 pallets. Expected unload start time is 12
Vehicle SP2 travels from 3 to 12 to deliver 0 pallets. Expected unload start time is 22
Vehicle SP2 travels from 12 to DepotReturn to deliver 0 pallets. Expected unload start time is 23.189346078
Vehicle SP3 travels from Depot to 3 to deliver 0 pallets. Expected unload start time is 12
Vehicle SP3 travels from 3 to 12 to deliver 0 pallets. Expected unload start time is 22
Vehicle SP3 travels from 5 to DepotReturn to deliver 0 pallets. Expected unload start time is 24.346519943
Vehicle SP3 travels from 7 to 5 to deliver 11 pallets. Expected unload start time is 22.948361207
Vehicle SP3 travels from 12 to 7 to deliver 1 pallets. Expected unload start time is 22.058835935
Vehicle SP4 travels from Depot to 3 to deliver 2 pallets. Expected unload start time is 12
Vehicle SP4 travels from 3 to 12 to deliver 0 pallets. Expected unload start time is 22
Vehicle SP4 travels from 12 to DepotReturn to deliver 0 pallets. Expected unload start time is 23.189346078
Vehicle SP5 travels from Depot to 4 to deliver 5 pallets. Expected unload start time is 9.686337618
Vehicle SP5 travels from 3 to 12 to deliver 0 pallets. Expected unload start time is 22
Vehicle SP5 travels from 4 to 10 to deliver 4 pallets. Expected unload start time is 10.957348957
Vehicle SP5 travels from 8 to DepotReturn to deliver 0 pallets. Expected unload start time is 24.270581546
Vehicle SP5 travels from 9 to 8 to deliver 4 pallets. Expected unload start time is 22.574092517
Vehicle SP5 travels from 10 to 3 to deliver 0 pallets. Expected unload start time is 12
Vehicle SP5 travels from 12 to 9 to deliver 2 pallets. Expected unload start time is 22.302406616
Objective value: 2567.823962507
Solve time: 68627</t>
  </si>
  <si>
    <t>Input:
Customer 1 has 4 pallets demand and window 0-24 at (-3.191303048, 10.094931603)
Customer 2 has 2 pallets demand and window 0-24 at (62.008799701, -97.909527427)
Customer 3 has 9 pallets demand and window 0-24 at (58.899089252, -53.133724066)
Customer 4 has 4 pallets demand and window 12-13 at (53.314766284, -16.013151431)
Customer 5 has 9 pallets demand and window 0-24 at (37.28115738, 75.981259636)
Customer 6 has 1 pallets demand and window 0-24 at (71.439591967, 3.476467911)
Customer 7 has 4 pallets demand and window 0-24 at (-22.186620662, 92.177276041)
Customer 8 has 7 pallets demand and window 0-24 at (-49.347910056, 9.628607001)
Customer 9 has 7 pallets demand and window 0-24 at (-26.890568814, 22.49549946)
Customer 10 has 3 pallets demand and window 0-24 at (37.225776125, -74.463728693)
Customer 11 has 3 pallets demand and window 0-24 at (12.057364911, 26.673671681)
Customer 12 has 6 pallets demand and window 0-24 at (25.117084202, -59.100989426)
Vehicle SP1 is a 11 metre with capacity 30, distance cost 1.082268644, and time cost 9.291075379
Vehicle SP2 is a 8 metre with capacity 22, distance cost 1.032070518, and time cost 10.564031562
Vehicle SP3 is a Rigid with capacity 16, distance cost 1.100917963, and time cost 9.268135349
Vehicle SP4 is a 8 metre with capacity 22, distance cost 1.032070518, and time cost 10.564031562
Vehicle SP5 is a Rigid with capacity 16, distance cost 1.100917963, and time cost 9.268135349
Output:
Vehicle SP1 travels from Depot to 6 to deliver 1 pallets. Expected unload start time is 12.514220933
Vehicle SP1 travels from 2 to 10 to deliver 3 pallets. Expected unload start time is 15.837557801
Vehicle SP1 travels from 3 to 2 to deliver 2 pallets. Expected unload start time is 15.283815623
Vehicle SP1 travels from 4 to 3 to deliver 9 pallets. Expected unload start time is 13.610682941
Vehicle SP1 travels from 6 to 4 to deliver 4 pallets. Expected unload start time is 13
Vehicle SP1 travels from 10 to 12 to deliver 6 pallets. Expected unload start time is 16.263664457
Vehicle SP1 travels from 12 to DepotReturn to deliver 0 pallets. Expected unload start time is 17.311173865
Vehicle SP2 travels from Depot to 11 to deliver 3 pallets. Expected unload start time is 20.468511598
Vehicle SP2 travels from 1 to DepotReturn to deliver 0 pallets. Expected unload start time is 24.308938702
Vehicle SP2 travels from 5 to 7 to deliver 4 pallets. Expected unload start time is 22.851436434
Vehicle SP2 travels from 7 to 1 to deliver 4 pallets. Expected unload start time is 24
Vehicle SP2 travels from 11 to 5 to deliver 9 pallets. Expected unload start time is 21.452598115
Vehicle SP4 travels from Depot to 8 to deliver 7 pallets. Expected unload start time is 1.623924787
Vehicle SP4 travels from 8 to 9 to deliver 7 pallets. Expected unload start time is 2.770062403
Vehicle SP4 travels from 9 to DepotReturn to deliver 0 pallets. Expected unload start time is 3.667088474
Objective value: 701.085848189
Solve time: 578838</t>
  </si>
  <si>
    <t>Input:
Customer 1 has 9 pallets demand and window 22-23 at (-28.966054097, -30.695156034)
Customer 2 has 3 pallets demand and window 0-24 at (55.205001821, 27.463454747)
Customer 3 has 10 pallets demand and window 0-24 at (57.592833029, 7.685551578)
Customer 4 has 7 pallets demand and window 0-24 at (71.345203602, 97.223331934)
Customer 5 has 8 pallets demand and window 0-24 at (-84.794016442, 81.797345966)
Customer 6 has 1 pallets demand and window 0-24 at (60.35684591, -32.239814689)
Customer 7 has 9 pallets demand and window 0-24 at (80.04884924, -44.819854763)
Customer 8 has 4 pallets demand and window 0-24 at (-26.109031824, 21.425637339)
Customer 9 has 3 pallets demand and window 0-24 at (86.651684932, 41.059176374)
Customer 10 has 3 pallets demand and window 0-24 at (-7.565511465, 58.72301398)
Customer 11 has 2 pallets demand and window 0-24 at (60.255628724, 82.605672422)
Customer 12 has 2 pallets demand and window 0-24 at (-56.293328218, -70.43296767)
Vehicle SP1 is a Rigid with capacity 16, distance cost 0.749203188, and time cost 8.65249581
Vehicle SP2 is a Rigid with capacity 16, distance cost 0.749203188, and time cost 8.65249581
Vehicle SP3 is a 8 metre with capacity 22, distance cost 0.780277456, and time cost 10.796559068
Vehicle SP4 is a 11 metre with capacity 30, distance cost 0.896362737, and time cost 14.394304216
Vehicle SP5 is a 11 metre with capacity 30, distance cost 0.896362737, and time cost 14.394304216
Output:
Vehicle SP1 travels from Depot to 12 to deliver 2 pallets. Expected unload start time is 21.132212339
Vehicle SP1 travels from 1 to DepotReturn to deliver 0 pallets. Expected unload start time is 23.851487403
Vehicle SP1 travels from 12 to 1 to deliver 9 pallets. Expected unload start time is 22
Vehicle SP3 travels from Depot to 3 to deliver 10 pallets. Expected unload start time is 2.751310276
Vehicle SP3 travels from 3 to 7 to deliver 9 pallets. Expected unload start time is 3.892548898
Vehicle SP3 travels from 6 to DepotReturn to deliver 0 pallets. Expected unload start time is 6.349847687
Vehicle SP3 travels from 7 to 6 to deliver 1 pallets. Expected unload start time is 5.398087026
Vehicle SP4 travels from Depot to 2 to deliver 3 pallets. Expected unload start time is 3.808264774
Vehicle SP4 travels from 2 to 9 to deliver 3 pallets. Expected unload start time is 4.463245915
Vehicle SP4 travels from 4 to 11 to deliver 2 pallets. Expected unload start time is 6.058391785
Vehicle SP4 travels from 5 to 8 to deliver 4 pallets. Expected unload start time is 10.419361863
Vehicle SP4 travels from 8 to DepotReturn to deliver 0 pallets. Expected unload start time is 11.174122451
Vehicle SP4 travels from 9 to 4 to deliver 7 pallets. Expected unload start time is 5.383708814
Vehicle SP4 travels from 10 to 5 to deliver 8 pallets. Expected unload start time is 8.211866416
Vehicle SP4 travels from 11 to 10 to deliver 3 pallets. Expected unload start time is 7.109370066
Objective value: 716.356091451
Solve time: 245388</t>
  </si>
  <si>
    <t>Input:
Customer 1 has 12 pallets demand and window 0-24 at (-38.376149572, 37.560599128)
Customer 2 has 1 pallets demand and window 0-24 at (81.389437651, 89.056804248)
Customer 3 has 6 pallets demand and window 0-24 at (-9.36376186, 41.894724345)
Customer 4 has 5 pallets demand and window 0-24 at (85.8098709, 9.931887879)
Customer 5 has 10 pallets demand and window 0-24 at (14.710493112, -98.047112339)
Customer 6 has 11 pallets demand and window 0-24 at (-20.003465086, -26.340673911)
Customer 7 has 9 pallets demand and window 0-24 at (-21.913472698, 72.837612828)
Customer 8 has 9 pallets demand and window 0-24 at (57.805917222, -51.995352624)
Customer 9 has 4 pallets demand and window 0-24 at (-32.59318773, -4.638366071)
Customer 10 has 3 pallets demand and window 0-24 at (-40.955390612, -85.422087809)
Customer 11 has 3 pallets demand and window 0-24 at (-12.564471977, 24.058063131)
Customer 12 has 2 pallets demand and window 0-24 at (67.034015887, 60.82423365)
Vehicle SP1 is a 11 metre with capacity 30, distance cost 0.986118557, and time cost 8.096640347
Vehicle SP2 is a Rigid with capacity 16, distance cost 1.449435282, and time cost 13.531695748
Vehicle SP3 is a 11 metre with capacity 30, distance cost 0.986118557, and time cost 8.096640347
Vehicle SP4 is a 11 metre with capacity 30, distance cost 0.986118557, and time cost 8.096640347
Vehicle SP5 is a 11 metre with capacity 30, distance cost 0.986118557, and time cost 8.096640347
Output:
Vehicle SP1 travels from Depot to 1 to deliver 12 pallets. Expected unload start time is 2.021781312
Vehicle SP1 travels from 1 to 7 to deliver 9 pallets. Expected unload start time is 2.924118847
Vehicle SP1 travels from 3 to 11 to deliver 3 pallets. Expected unload start time is 5.13778298
Vehicle SP1 travels from 7 to 3 to deliver 6 pallets. Expected unload start time is 4.002862493
Vehicle SP1 travels from 11 to DepotReturn to deliver 0 pallets. Expected unload start time is 5.976493733
Vehicle SP3 travels from Depot to 6 to deliver 11 pallets. Expected unload start time is 1.088715278
Vehicle SP3 travels from 6 to 9 to deliver 4 pallets. Expected unload start time is 2.704359458
Vehicle SP3 travels from 9 to DepotReturn to deliver 0 pallets. Expected unload start time is 3.635201522
Vehicle SP5 travels from Depot to 10 to deliver 3 pallets. Expected unload start time is 2.534708495
Vehicle SP5 travels from 2 to 12 to deliver 2 pallets. Expected unload start time is 8.736127855
Vehicle SP5 travels from 4 to 2 to deliver 1 pallets. Expected unload start time is 8.205401845
Vehicle SP5 travels from 5 to 8 to deliver 9 pallets. Expected unload start time is 4.720532305
Vehicle SP5 travels from 8 to 4 to deliver 5 pallets. Expected unload start time is 6.514219246
Vehicle SP5 travels from 10 to 5 to deliver 10 pallets. Expected unload start time is 3.514416798
Vehicle SP5 travels from 12 to DepotReturn to deliver 0 pallets. Expected unload start time is 9.971485101
Objective value: 755.871889251
Solve time: 7788</t>
  </si>
  <si>
    <t>Input:
Customer 1 has 2 pallets demand and window 0-24 at (-91.487116481, 15.296768125)
Customer 2 has 6 pallets demand and window 0-24 at (-31.624633543, -26.959113541)
Customer 3 has 11 pallets demand and window 0-24 at (-57.103341767, -36.360861881)
Customer 4 has 3 pallets demand and window 0-24 at (5.432048133, 74.421553866)
Customer 5 has 6 pallets demand and window 0-24 at (87.147364868, -80.291317367)
Customer 6 has 9 pallets demand and window 0-24 at (21.583250606, 60.591249669)
Customer 7 has 7 pallets demand and window 0-24 at (-94.015492629, -93.680843932)
Customer 8 has 11 pallets demand and window 0-24 at (-4.894491955, -46.030871819)
Customer 9 has 5 pallets demand and window 0-24 at (-51.988833014, -43.122955105)
Customer 10 has 4 pallets demand and window 9-10 at (53.671537527, 85.519466106)
Customer 11 has 12 pallets demand and window 0-24 at (5.250363662, -21.090477458)
Customer 12 has 5 pallets demand and window 0-24 at (71.148511364, 19.565293584)
Vehicle SP1 is a 11 metre with capacity 30, distance cost 0.909316294, and time cost 12.172934485
Vehicle SP2 is a 8 metre with capacity 22, distance cost 1.031636051, and time cost 9.99044606
Vehicle SP3 is a 11 metre with capacity 30, distance cost 0.909316294, and time cost 12.172934485
Vehicle SP4 is a 8 metre with capacity 22, distance cost 1.031636051, and time cost 9.99044606
Vehicle SP5 is a 11 metre with capacity 30, distance cost 0.909316294, and time cost 12.172934485
Output:
Vehicle SP1 travels from Depot to 2 to deliver 6 pallets. Expected unload start time is 20.181087511
Vehicle SP1 travels from 2 to 8 to deliver 11 pallets. Expected unload start time is 21.548792878
Vehicle SP1 travels from 8 to 11 to deliver 12 pallets. Expected unload start time is 23.536363148
Vehicle SP1 travels from 11 to DepotReturn to deliver 0 pallets. Expected unload start time is 24.898017358
Vehicle SP3 travels from Depot to 3 to deliver 11 pallets. Expected unload start time is 3.807460257
Vehicle SP3 travels from 1 to DepotReturn to deliver 0 pallets. Expected unload start time is 9.372218196
Vehicle SP3 travels from 3 to 9 to deliver 5 pallets. Expected unload start time is 4.453220838
Vehicle SP3 travels from 7 to 1 to deliver 2 pallets. Expected unload start time is 7.953836759
Vehicle SP3 travels from 9 to 7 to deliver 7 pallets. Expected unload start time is 6.062259152
Vehicle SP5 travels from Depot to 5 to deliver 6 pallets. Expected unload start time is 5.43426684
Vehicle SP5 travels from 4 to 6 to deliver 9 pallets. Expected unload start time is 10.501701373
Vehicle SP5 travels from 5 to 12 to deliver 5 pallets. Expected unload start time is 7.67980907
Vehicle SP5 travels from 6 to DepotReturn to deliver 0 pallets. Expected unload start time is 12.657397798
Vehicle SP5 travels from 10 to 4 to deliver 3 pallets. Expected unload start time is 9.972444446
Vehicle SP5 travels from 12 to 10 to deliver 4 pallets. Expected unload start time is 9
Objective value: 838.266040149
Solve time: 394877</t>
  </si>
  <si>
    <t>Input:
Customer 1 has 1 pallets demand and window 0-24 at (-91.111941868, -19.272940279)
Customer 2 has 2 pallets demand and window 0-24 at (-53.430762394, 15.50001391)
Customer 3 has 5 pallets demand and window 0-24 at (-96.487430139, 92.510058343)
Customer 4 has 6 pallets demand and window 0-24 at (-70.145813307, 96.781089818)
Customer 5 has 3 pallets demand and window 0-24 at (-76.468878725, 15.084450979)
Customer 6 has 9 pallets demand and window 0-24 at (92.381243544, 33.684910937)
Customer 7 has 5 pallets demand and window 0-24 at (54.112196783, 92.803407892)
Customer 8 has 6 pallets demand and window 0-24 at (6.088358119, 66.424620859)
Customer 9 has 6 pallets demand and window 0-24 at (-74.878474256, 82.541413841)
Customer 10 has 2 pallets demand and window 0-24 at (-82.944632131, 5.52724955)
Customer 11 has 5 pallets demand and window 0-24 at (-89.853680924, -85.414501123)
Customer 12 has 6 pallets demand and window 13-14 at (80.354988423, 51.353113478)
Vehicle SP1 is a 11 metre with capacity 30, distance cost 0.81936339, and time cost 8.160416639
Vehicle SP2 is a Rigid with capacity 16, distance cost 0.739296471, and time cost 14.688548171
Vehicle SP3 is a 8 metre with capacity 22, distance cost 1.303013585, and time cost 11.511562641
Vehicle SP4 is a 11 metre with capacity 30, distance cost 0.81936339, and time cost 8.160416639
Vehicle SP5 is a 11 metre with capacity 30, distance cost 0.81936339, and time cost 8.160416639
Output:
Vehicle SP1 travels from Depot to 8 to deliver 6 pallets. Expected unload start time is 12.169648699
Vehicle SP1 travels from 6 to DepotReturn to deliver 0 pallets. Expected unload start time is 16.867674672
Vehicle SP1 travels from 7 to 12 to deliver 6 pallets. Expected unload start time is 14
Vehicle SP1 travels from 8 to 7 to deliver 5 pallets. Expected unload start time is 13.09139734
Vehicle SP1 travels from 12 to 6 to deliver 9 pallets. Expected unload start time is 14.681566354
Vehicle SP4 travels from Depot to 11 to deliver 5 pallets. Expected unload start time is 6.113989186
Vehicle SP4 travels from 1 to 10 to deliver 2 pallets. Expected unload start time is 7.865694083
Vehicle SP4 travels from 2 to DepotReturn to deliver 0 pallets. Expected unload start time is 13.100537533
Vehicle SP4 travels from 3 to 4 to deliver 6 pallets. Expected unload start time is 10.530221663
Vehicle SP4 travels from 4 to 9 to deliver 6 pallets. Expected unload start time is 10.977815979
Vehicle SP4 travels from 5 to 3 to deliver 5 pallets. Expected unload start time is 9.678645615
Vehicle SP4 travels from 9 to 2 to deliver 2 pallets. Expected unload start time is 12.250858643
Vehicle SP4 travels from 10 to 5 to deliver 3 pallets. Expected unload start time is 8.264822521
Vehicle SP4 travels from 11 to 1 to deliver 1 pallets. Expected unload start time is 7.516431157
Objective value: 648.542945258
Solve time: 8203</t>
  </si>
  <si>
    <t>Input:
Customer 1 has 2 pallets demand and window 0-24 at (-48.539744419, 72.111742108)
Customer 2 has 9 pallets demand and window 8-9 at (-29.325519506, -36.338271511)
Customer 3 has 8 pallets demand and window 0-24 at (-26.778041507, 22.566907655)
Customer 4 has 6 pallets demand and window 0-24 at (-29.267980688, 15.392616032)
Customer 5 has 4 pallets demand and window 0-24 at (71.954178406, 53.635374787)
Customer 6 has 9 pallets demand and window 6-7 at (-40.415680608, -10.424818953)
Customer 7 has 5 pallets demand and window 0-24 at (38.672147857, 57.344685055)
Customer 8 has 4 pallets demand and window 0-24 at (-25.14502607, -14.209701011)
Customer 9 has 1 pallets demand and window 0-24 at (22.273214634, 23.689677921)
Customer 10 has 4 pallets demand and window 0-24 at (-62.446474009, 67.827938563)
Customer 11 has 6 pallets demand and window 0-24 at (91.112287475, -16.619622411)
Customer 12 has 6 pallets demand and window 0-24 at (-65.382156154, -63.280500755)
Vehicle SP1 is a 8 metre with capacity 22, distance cost 1.439037065, and time cost 11.800655929
Vehicle SP2 is a 11 metre with capacity 30, distance cost 1.360851431, and time cost 8.953705616
Vehicle SP3 is a 11 metre with capacity 30, distance cost 1.360851431, and time cost 8.953705616
Vehicle SP4 is a Rigid with capacity 16, distance cost 1.038219333, and time cost 7.782024543
Vehicle SP5 is a 11 metre with capacity 30, distance cost 1.360851431, and time cost 8.953705616
Output:
Vehicle SP2 travels from Depot to 8 to deliver 4 pallets. Expected unload start time is 5.541989249
Vehicle SP2 travels from 2 to DepotReturn to deliver 0 pallets. Expected unload start time is 10.408648214
Vehicle SP2 travels from 6 to 12 to deliver 6 pallets. Expected unload start time is 7.320773496
Vehicle SP2 travels from 8 to 6 to deliver 9 pallets. Expected unload start time is 6
Vehicle SP2 travels from 12 to 2 to deliver 9 pallets. Expected unload start time is 8.547293999
Vehicle SP4 travels from Depot to 11 to deliver 6 pallets. Expected unload start time is 3.806499041
Vehicle SP4 travels from 5 to 7 to deliver 5 pallets. Expected unload start time is 6.188139292
Vehicle SP4 travels from 7 to 9 to deliver 1 pallets. Expected unload start time is 7.188499834
Vehicle SP4 travels from 9 to DepotReturn to deliver 0 pallets. Expected unload start time is 7.663059708
Vehicle SP4 travels from 11 to 5 to deliver 4 pallets. Expected unload start time is 5.344346511
Vehicle SP5 travels from Depot to 3 to deliver 8 pallets. Expected unload start time is 3.748741314
Vehicle SP5 travels from 1 to 10 to deliver 4 pallets. Expected unload start time is 5.387369424
Vehicle SP5 travels from 3 to 1 to deliver 2 pallets. Expected unload start time is 5.055415154
Vehicle SP5 travels from 4 to DepotReturn to deliver 0 pallets. Expected unload start time is 7.328134902
Vehicle SP5 travels from 10 to 4 to deliver 6 pallets. Expected unload start time is 6.504815691
Objective value: 839.612440254
Solve time: 3408</t>
  </si>
  <si>
    <t>Input:
Customer 1 has 6 pallets demand and window 0-24 at (26.588459514, 78.209705703)
Customer 2 has 4 pallets demand and window 0-24 at (95.100499768, -26.238608087)
Customer 3 has 3 pallets demand and window 0-24 at (-65.817563488, 22.468568032)
Customer 4 has 2 pallets demand and window 0-24 at (-63.99223505, -80.179773973)
Customer 5 has 9 pallets demand and window 0-24 at (58.330553182, -57.459869074)
Customer 6 has 6 pallets demand and window 0-24 at (26.753367446, -7.821605769)
Customer 7 has 6 pallets demand and window 0-24 at (10.789304502, 27.780391589)
Customer 8 has 2 pallets demand and window 0-24 at (-26.937678925, -68.871630216)
Customer 9 has 7 pallets demand and window 0-24 at (-56.990639858, 91.450780553)
Customer 10 has 6 pallets demand and window 15-16 at (-40.634651254, -70.663074905)
Customer 11 has 2 pallets demand and window 0-24 at (5.875644854, -27.460663728)
Customer 12 has 4 pallets demand and window 0-24 at (0.84652141, -61.407880945)
Vehicle SP1 is a 8 metre with capacity 22, distance cost 1.499301098, and time cost 10.929192515
Vehicle SP2 is a 11 metre with capacity 30, distance cost 1.37275993, and time cost 8.271258296
Vehicle SP3 is a Rigid with capacity 16, distance cost 1.138242419, and time cost 10.460012451
Vehicle SP4 is a Rigid with capacity 16, distance cost 1.138242419, and time cost 10.460012451
Vehicle SP5 is a 8 metre with capacity 22, distance cost 1.499301098, and time cost 10.929192515
Output:
Vehicle SP2 travels from Depot to 6 to deliver 6 pallets. Expected unload start time is 5.055020535
Vehicle SP2 travels from 2 to 7 to deliver 6 pallets. Expected unload start time is 9.835222951
Vehicle SP2 travels from 5 to 2 to deliver 4 pallets. Expected unload start time is 8.057113304
Vehicle SP2 travels from 6 to 5 to deliver 9 pallets. Expected unload start time is 5.980452027
Vehicle SP2 travels from 7 to DepotReturn to deliver 0 pallets. Expected unload start time is 10.557493301
Vehicle SP3 travels from Depot to 1 to deliver 6 pallets. Expected unload start time is 3.692474652
Vehicle SP3 travels from 1 to 9 to deliver 7 pallets. Expected unload start time is 5.748669907
Vehicle SP3 travels from 3 to DepotReturn to deliver 0 pallets. Expected unload start time is 9.035238133
Vehicle SP3 travels from 9 to 3 to deliver 3 pallets. Expected unload start time is 7.725092244
Vehicle SP4 travels from Depot to 4 to deliver 2 pallets. Expected unload start time is 14.562883806
Vehicle SP4 travels from 4 to 10 to deliver 6 pallets. Expected unload start time is 15
Vehicle SP4 travels from 8 to 12 to deliver 4 pallets. Expected unload start time is 16.211825902
Vehicle SP4 travels from 10 to 8 to deliver 2 pallets. Expected unload start time is 15.641082997
Vehicle SP4 travels from 11 to DepotReturn to deliver 0 pallets. Expected unload start time is 17.78299042
Vehicle SP4 travels from 12 to 11 to deliver 2 pallets. Expected unload start time is 17.114356837
Objective value: 1003.192603373
Solve time: 38116</t>
  </si>
  <si>
    <t>Input:
Customer 1 has 5 pallets demand and window 0-24 at (-12.182827033, 10.870901353)
Customer 2 has 1 pallets demand and window 0-24 at (52.64307793, -30.952834242)
Customer 3 has 8 pallets demand and window 0-24 at (-31.331092994, -82.236295618)
Customer 4 has 8 pallets demand and window 23-24 at (47.574293509, 38.781379905)
Customer 5 has 5 pallets demand and window 0-24 at (57.470756237, -43.615231897)
Customer 6 has 6 pallets demand and window 0-24 at (84.814642647, 27.605945595)
Customer 7 has 8 pallets demand and window 0-24 at (6.271895618, -3.103620062)
Customer 8 has 8 pallets demand and window 0-24 at (95.489844083, 98.439066205)
Customer 9 has 4 pallets demand and window 0-24 at (74.866804231, 3.755678385)
Customer 10 has 7 pallets demand and window 0-24 at (88.988177767, -46.573013684)
Customer 11 has 6 pallets demand and window 0-24 at (93.750008256, -16.421914716)
Customer 12 has 5 pallets demand and window 14-15 at (87.443798824, 39.634293057)
Vehicle SP1 is a Rigid with capacity 16, distance cost 1.038377938, and time cost 10.860930873
Vehicle SP2 is a 8 metre with capacity 22, distance cost 0.798209965, and time cost 13.019898467
Vehicle SP3 is a 8 metre with capacity 22, distance cost 0.798209965, and time cost 13.019898467
Vehicle SP4 is a 8 metre with capacity 22, distance cost 0.798209965, and time cost 13.019898467
Vehicle SP5 is a Rigid with capacity 16, distance cost 1.038377938, and time cost 10.860930873
Output:
Vehicle SP2 travels from Depot to 6 to deliver 6 pallets. Expected unload start time is 13.574466592
Vehicle SP2 travels from 4 to DepotReturn to deliver 0 pallets. Expected unload start time is 23.942059831
Vehicle SP2 travels from 6 to 12 to deliver 5 pallets. Expected unload start time is 14.501517159
Vehicle SP2 travels from 8 to 4 to deliver 3 pallets. Expected unload start time is 23
Vehicle SP2 travels from 12 to 8 to deliver 8 pallets. Expected unload start time is 20.735519866
Vehicle SP3 travels from Depot to 1 to deliver 5 pallets. Expected unload start time is 19.048672436
Vehicle SP3 travels from 1 to 3 to deliver 8 pallets. Expected unload start time is 20.805571462
Vehicle SP3 travels from 2 to DepotReturn to deliver 0 pallets. Expected unload start time is 24.066451761
Vehicle SP3 travels from 3 to 5 to deliver 5 pallets. Expected unload start time is 22.309211525
Vehicle SP3 travels from 5 to 2 to deliver 1 pallets. Expected unload start time is 23.154129424
Vehicle SP4 travels from Depot to 10 to deliver 7 pallets. Expected unload start time is 20.865911183
Vehicle SP4 travels from 4 to DepotReturn to deliver 0 pallets. Expected unload start time is 24.457235352
Vehicle SP4 travels from 9 to 4 to deliver 5 pallets. Expected unload start time is 23.398622357
Vehicle SP4 travels from 10 to 11 to deliver 6 pallets. Expected unload start time is 21.751347427
Vehicle SP4 travels from 11 to 9 to deliver 4 pallets. Expected unload start time is 22.515465577
Vehicle SP5 travels from Depot to 7 to deliver 8 pallets. Expected unload start time is 1.861891065
Vehicle SP5 travels from 7 to DepotReturn to deliver 0 pallets. Expected unload start time is 2.656554405
Objective value: 721.137947993
Solve time: 9702157</t>
  </si>
  <si>
    <t>Input:
Customer 1 has 8 pallets demand and window 0-24 at (-40.17522469, 10.549481838)
Customer 2 has 2 pallets demand and window 0-24 at (-12.235742907, 76.765919983)
Customer 3 has 4 pallets demand and window 0-24 at (68.620451732, 43.43037621)
Customer 4 has 8 pallets demand and window 0-24 at (96.522078415, 71.155456267)
Customer 5 has 7 pallets demand and window 0-24 at (38.356422759, 47.881526087)
Customer 6 has 5 pallets demand and window 0-24 at (78.788470624, -71.468949327)
Customer 7 has 9 pallets demand and window 0-24 at (4.840714467, 87.03458482)
Customer 8 has 2 pallets demand and window 0-24 at (34.755534992, -97.480986164)
Customer 9 has 1 pallets demand and window 0-24 at (-70.695117317, 48.105214049)
Customer 10 has 10 pallets demand and window 0-24 at (-14.487391039, 30.3387683)
Customer 11 has 10 pallets demand and window 0-24 at (24.038899852, -91.584670219)
Customer 12 has 2 pallets demand and window 0-24 at (-65.742684064, -84.773613745)
Vehicle SP1 is a 8 metre with capacity 22, distance cost 1.42349017, and time cost 8.246763915
Vehicle SP2 is a Rigid with capacity 16, distance cost 0.78105298, and time cost 9.598756639
Vehicle SP3 is a 8 metre with capacity 22, distance cost 1.42349017, and time cost 8.246763915
Vehicle SP4 is a 11 metre with capacity 30, distance cost 0.920139455, and time cost 8.640000426
Vehicle SP5 is a 8 metre with capacity 22, distance cost 1.42349017, and time cost 8.246763915
Output:
Vehicle SP1 travels from Depot to 10 to deliver 8 pallets. Expected unload start time is 1.281747978
Vehicle SP1 travels from 2 to 7 to deliver 9 pallets. Expected unload start time is 3.359232114
Vehicle SP1 travels from 5 to DepotReturn to deliver 0 pallets. Expected unload start time is 5.84203846
Vehicle SP1 travels from 7 to 5 to deliver 3 pallets. Expected unload start time is 4.617010053
Vehicle SP1 travels from 10 to 2 to deliver 2 pallets. Expected unload start time is 2.8725465
Vehicle SP2 travels from Depot to 3 to deliver 4 pallets. Expected unload start time is 1.641658444
Vehicle SP2 travels from 3 to 4 to deliver 8 pallets. Expected unload start time is 2.370333173
Vehicle SP2 travels from 4 to 5 to deliver 4 pallets. Expected unload start time is 3.365720855
Vehicle SP2 travels from 5 to DepotReturn to deliver 0 pallets. Expected unload start time is 4.743465937
Vehicle SP4 travels from Depot to 6 to deliver 5 pallets. Expected unload start time is 2.504440005
Vehicle SP4 travels from 1 to 9 to deliver 1 pallets. Expected unload start time is 8.649151819
Vehicle SP4 travels from 6 to 8 to deliver 2 pallets. Expected unload start time is 3.334603911
Vehicle SP4 travels from 8 to 11 to deliver 10 pallets. Expected unload start time is 3.774484911
Vehicle SP4 travels from 9 to 10 to deliver 2 pallets. Expected unload start time is 9.472596344
Vehicle SP4 travels from 10 to DepotReturn to deliver 0 pallets. Expected unload start time is 10.145294495
Vehicle SP4 travels from 11 to 12 to deliver 2 pallets. Expected unload start time is 6.041524924
Vehicle SP4 travels from 12 to 1 to deliver 8 pallets. Expected unload start time is 7.394103991
Objective value: 974.374023846
Solve time: 145020</t>
  </si>
  <si>
    <t>Input:
Customer 1 has 4 pallets demand and window 0-24 at (-2.58250887, 75.963941238)
Customer 2 has 11 pallets demand and window 0-24 at (47.231853215, 75.580198216)
Customer 3 has 7 pallets demand and window 18-19 at (56.743257217, 98.0813619)
Customer 4 has 5 pallets demand and window 0-24 at (24.272539809, 61.724413587)
Customer 5 has 12 pallets demand and window 0-24 at (74.326221015, 11.512508884)
Customer 6 has 5 pallets demand and window 0-24 at (83.155765139, 57.147270348)
Customer 7 has 1 pallets demand and window 0-24 at (55.026978208, 27.176685095)
Customer 8 has 3 pallets demand and window 0-24 at (49.081230304, 18.789491669)
Customer 9 has 9 pallets demand and window 0-24 at (-87.982939464, 63.996318803)
Vehicle SP1 is a Rigid with capacity 16, distance cost 1.319963775, and time cost 13.705707929
Vehicle SP2 is a 11 metre with capacity 30, distance cost 0.955388928, and time cost 14.326934635
Vehicle SP3 is a 8 metre with capacity 22, distance cost 1.210998644, and time cost 7.187629441
Vehicle SP4 is a Rigid with capacity 16, distance cost 1.319963775, and time cost 13.705707929
Vehicle SP5 is a Rigid with capacity 16, distance cost 1.319963775, and time cost 13.705707929
Output:
Vehicle SP2 travels from Depot to 7 to deliver 1 pallets. Expected unload start time is 17.5468019
Vehicle SP2 travels from 2 to 4 to deliver 5 pallets. Expected unload start time is 21.13102945
Vehicle SP2 travels from 3 to 2 to deliver 11 pallets. Expected unload start time is 20.441307932
Vehicle SP2 travels from 4 to DepotReturn to deliver 0 pallets. Expected unload start time is 22.246977137
Vehicle SP2 travels from 6 to 3 to deliver 7 pallets. Expected unload start time is 19
Vehicle SP2 travels from 7 to 6 to deliver 5 pallets. Expected unload start time is 18.118055064
Vehicle SP3 travels from Depot to 1 to deliver 4 pallets. Expected unload start time is 20.339371492
Vehicle SP3 travels from 1 to 9 to deliver 9 pallets. Expected unload start time is 21.723551532
Vehicle SP3 travels from 9 to DepotReturn to deliver 0 pallets. Expected unload start time is 24
Vehicle SP4 travels from Depot to 8 to deliver 3 pallets. Expected unload start time is 1.807054924
Vehicle SP4 travels from 5 to DepotReturn to deliver 0 pallets. Expected unload start time is 4.793796715
Vehicle SP4 travels from 8 to 5 to deliver 12 pallets. Expected unload start time is 2.427918948
Objective value: 805.353042608
Solve time: 4427</t>
  </si>
  <si>
    <t>Input:
Customer 1 has 12 pallets demand and window 0-24 at (56.956901794, 97.892434847)
Customer 2 has 2 pallets demand and window 0-24 at (-83.773454511, 12.420940958)
Customer 3 has 9 pallets demand and window 12-13 at (74.000109756, -12.968325963)
Customer 4 has 3 pallets demand and window 0-24 at (-48.400058626, 62.145569307)
Customer 5 has 3 pallets demand and window 8-9 at (-1.997892195, 19.27933712)
Customer 6 has 4 pallets demand and window 0-24 at (42.686159055, -50.716951698)
Customer 7 has 13 pallets demand and window 0-24 at (-92.179725513, 17.624462807)
Customer 8 has 3 pallets demand and window 0-24 at (17.255548001, 67.343899157)
Customer 9 has 12 pallets demand and window 0-24 at (-5.851551279, 32.734012509)
Vehicle SP1 is a 11 metre with capacity 30, distance cost 1.426942696, and time cost 7.010095544
Vehicle SP2 is a 8 metre with capacity 22, distance cost 1.428087177, and time cost 8.166136619
Vehicle SP3 is a 8 metre with capacity 22, distance cost 1.428087177, and time cost 8.166136619
Vehicle SP4 is a 11 metre with capacity 30, distance cost 1.426942696, and time cost 7.010095544
Vehicle SP5 is a 8 metre with capacity 22, distance cost 1.428087177, and time cost 8.166136619
Output:
Vehicle SP1 travels from Depot to 9 to deliver 12 pallets. Expected unload start time is 2.738530357
Vehicle SP1 travels from 2 to DepotReturn to deliver 0 pallets. Expected unload start time is 8.735003861
Vehicle SP1 travels from 4 to 7 to deliver 13 pallets. Expected unload start time is 5.679895234
Vehicle SP1 travels from 7 to 2 to deliver 2 pallets. Expected unload start time is 7.63604167
Vehicle SP1 travels from 9 to 4 to deliver 3 pallets. Expected unload start time is 4.799840839
Vehicle SP3 travels from Depot to 5 to deliver 3 pallets. Expected unload start time is 8
Vehicle SP3 travels from 5 to DepotReturn to deliver 0 pallets. Expected unload start time is 8.366366732
Vehicle SP4 travels from Depot to 6 to deliver 4 pallets. Expected unload start time is 10.931970502
Vehicle SP4 travels from 1 to 8 to deliver 3 pallets. Expected unload start time is 15.501636949
Vehicle SP4 travels from 3 to 1 to deliver 12 pallets. Expected unload start time is 14.32618164
Vehicle SP4 travels from 6 to 3 to deliver 9 pallets. Expected unload start time is 12
Vehicle SP4 travels from 8 to DepotReturn to deliver 0 pallets. Expected unload start time is 16.586918841
Objective value: 914.034244393
Solve time: 7027</t>
  </si>
  <si>
    <t>Input:
Customer 1 has 8 pallets demand and window 0-24 at (-77.603421719, 92.690527389)
Customer 2 has 11 pallets demand and window 0-24 at (-93.746553526, -34.317898511)
Customer 3 has 1 pallets demand and window 0-24 at (86.913498011, -11.012613758)
Customer 4 has 12 pallets demand and window 0-24 at (68.933003315, 27.052770883)
Customer 5 has 8 pallets demand and window 0-24 at (83.651450355, -75.198571265)
Customer 6 has 3 pallets demand and window 0-24 at (-80.50062388, -77.113632744)
Customer 7 has 3 pallets demand and window 0-24 at (41.152397201, -74.179480844)
Customer 8 has 12 pallets demand and window 0-24 at (-45.371482846, 34.961127458)
Customer 9 has 2 pallets demand and window 0-24 at (-98.761154342, 82.699651807)
Vehicle SP1 is a 8 metre with capacity 22, distance cost 1.24329146, and time cost 9.554936626
Vehicle SP2 is a 8 metre with capacity 22, distance cost 1.24329146, and time cost 9.554936626
Vehicle SP3 is a 11 metre with capacity 30, distance cost 1.183470357, and time cost 12.538323966
Vehicle SP4 is a Rigid with capacity 16, distance cost 1.285900624, and time cost 11.283731815
Vehicle SP5 is a 8 metre with capacity 22, distance cost 1.24329146, and time cost 9.554936626
Output:
Vehicle SP1 travels from Depot to 1 to deliver 8 pallets. Expected unload start time is 21.672679922
Vehicle SP1 travels from 1 to 9 to deliver 2 pallets. Expected unload start time is 22.946154026
Vehicle SP1 travels from 8 to DepotReturn to deliver 0 pallets. Expected unload start time is 25.201449626
Vehicle SP1 travels from 9 to 8 to deliver 12 pallets. Expected unload start time is 24
Vehicle SP2 travels from Depot to 2 to deliver 11 pallets. Expected unload start time is 19.391273263
Vehicle SP2 travels from 2 to 6 to deliver 3 pallets. Expected unload start time is 21.723041757
Vehicle SP2 travels from 6 to DepotReturn to deliver 0 pallets. Expected unload start time is 23.219970828
Vehicle SP3 travels from Depot to 7 to deliver 3 pallets. Expected unload start time is 4.873643363
Vehicle SP3 travels from 3 to 4 to deliver 12 pallets. Expected unload start time is 7.44920197
Vehicle SP3 travels from 4 to DepotReturn to deliver 0 pallets. Expected unload start time is 9.516692963
Vehicle SP3 travels from 5 to 3 to deliver 1 pallets. Expected unload start time is 6.75805494
Vehicle SP3 travels from 7 to 5 to deliver 8 pallets. Expected unload start time is 5.721821344
Objective value: 1047.638730264
Solve time: 1496</t>
  </si>
  <si>
    <t>Input:
Customer 1 has 9 pallets demand and window 0-24 at (1.278671194, -99.830776072)
Customer 2 has 13 pallets demand and window 0-24 at (2.467794261, 36.324685149)
Customer 3 has 2 pallets demand and window 21-22 at (-69.432067813, 0.466849515)
Customer 4 has 2 pallets demand and window 0-24 at (66.878651355, -18.169777072)
Customer 5 has 4 pallets demand and window 0-24 at (57.87415759, -25.093438334)
Customer 6 has 11 pallets demand and window 0-24 at (26.787207572, 74.475205562)
Customer 7 has 10 pallets demand and window 0-24 at (-77.244269789, 71.363863706)
Customer 8 has 3 pallets demand and window 0-24 at (24.587845235, -36.075104447)
Customer 9 has 13 pallets demand and window 0-24 at (1.053729128, 71.160992503)
Vehicle SP1 is a Rigid with capacity 16, distance cost 0.7789728, and time cost 7.581758708
Vehicle SP2 is a 11 metre with capacity 30, distance cost 1.365171362, and time cost 8.252027939
Vehicle SP3 is a 11 metre with capacity 30, distance cost 1.365171362, and time cost 8.252027939
Vehicle SP4 is a 8 metre with capacity 22, distance cost 0.828190032, and time cost 12.934455334
Vehicle SP5 is a 8 metre with capacity 22, distance cost 0.828190032, and time cost 12.934455334
Output:
Vehicle SP3 travels from Depot to 6 to deliver 11 pallets. Expected unload start time is 2.339779527
Vehicle SP3 travels from 2 to DepotReturn to deliver 0 pallets. Expected unload start time is 5.06564349
Vehicle SP3 travels from 6 to 9 to deliver 13 pallets. Expected unload start time is 2.893326869
Vehicle SP3 travels from 9 to 2 to deliver 3 pallets. Expected unload start time is 4.41764387
Vehicle SP4 travels from Depot to 4 to deliver 2 pallets. Expected unload start time is 2.461669859
Vehicle SP4 travels from 1 to DepotReturn to deliver 0 pallets. Expected unload start time is 6.949124205
Vehicle SP4 travels from 4 to 5 to deliver 4 pallets. Expected unload start time is 2.840487222
Vehicle SP4 travels from 5 to 8 to deliver 3 pallets. Expected unload start time is 3.469989354
Vehicle SP4 travels from 8 to 1 to deliver 9 pallets. Expected unload start time is 4.64919252
Vehicle SP5 travels from Depot to 2 to deliver 10 pallets. Expected unload start time is 17.718481584
Vehicle SP5 travels from 2 to 7 to deliver 10 pallets. Expected unload start time is 19.449879059
Vehicle SP5 travels from 3 to DepotReturn to deliver 0 pallets. Expected unload start time is 22.96297419
Vehicle SP5 travels from 7 to 3 to deliver 2 pallets. Expected unload start time is 22
Objective value: 712.390907645
Solve time: 7744</t>
  </si>
  <si>
    <t>Input:
Customer 1 has 4 pallets demand and window 0-24 at (-16.899431605, -91.675199396)
Customer 2 has 8 pallets demand and window 0-24 at (31.421530133, -56.742754313)
Customer 3 has 7 pallets demand and window 0-24 at (-71.096186565, 32.688815257)
Customer 4 has 13 pallets demand and window 0-24 at (26.038858376, -57.327035388)
Customer 5 has 6 pallets demand and window 0-24 at (-50.455207115, -92.365614164)
Customer 6 has 4 pallets demand and window 0-24 at (67.81420091, -1.107618999)
Customer 7 has 5 pallets demand and window 7-8 at (43.232592624, -96.026558856)
Customer 8 has 3 pallets demand and window 0-24 at (35.348928542, 90.252144201)
Customer 9 has 2 pallets demand and window 0-24 at (41.456003295, -56.988832554)
Vehicle SP1 is a 8 metre with capacity 22, distance cost 1.029178661, and time cost 13.696572591
Vehicle SP2 is a 8 metre with capacity 22, distance cost 1.029178661, and time cost 13.696572591
Vehicle SP3 is a 8 metre with capacity 22, distance cost 1.029178661, and time cost 13.696572591
Vehicle SP4 is a 11 metre with capacity 30, distance cost 0.832542765, and time cost 13.623532928
Vehicle SP5 is a Rigid with capacity 16, distance cost 0.850719486, and time cost 7.539494898
Output:
Vehicle SP3 travels from Depot to 9 to deliver 1 pallets. Expected unload start time is 3.305107476
Vehicle SP3 travels from 2 to 4 to deliver 13 pallets. Expected unload start time is 4.089661961
Vehicle SP3 travels from 4 to DepotReturn to deliver 0 pallets. Expected unload start time is 6.395934436
Vehicle SP3 travels from 9 to 2 to deliver 8 pallets. Expected unload start time is 3.58114261
Vehicle SP4 travels from Depot to 5 to deliver 6 pallets. Expected unload start time is 4.718586355
Vehicle SP4 travels from 1 to 7 to deliver 5 pallets. Expected unload start time is 7
Vehicle SP4 travels from 3 to DepotReturn to deliver 0 pallets. Expected unload start time is 14.45416219
Vehicle SP4 travels from 5 to 1 to deliver 4 pallets. Expected unload start time is 5.868439962
Vehicle SP4 travels from 6 to 8 to deliver 3 pallets. Expected unload start time is 10.844859442
Vehicle SP4 travels from 7 to 9 to deliver 1 pallets. Expected unload start time is 8.143554315
Vehicle SP4 travels from 8 to 3 to deliver 7 pallets. Expected unload start time is 12.832807715
Vehicle SP4 travels from 9 to 6 to deliver 4 pallets. Expected unload start time is 9.066441252
Objective value: 669.865919158
Solve time: 5421</t>
  </si>
  <si>
    <t>Input:
Customer 1 has 1 pallets demand and window 0-24 at (-28.112802013, -81.40039411)
Customer 2 has 1 pallets demand and window 0-24 at (3.113960291, 0.07896297)
Customer 3 has 10 pallets demand and window 23-24 at (81.746863819, -55.691717008)
Customer 4 has 12 pallets demand and window 0-24 at (-11.843802787, -52.834678306)
Customer 5 has 3 pallets demand and window 0-24 at (-85.852141958, -65.368841947)
Customer 6 has 9 pallets demand and window 17-18 at (-53.08528202, 29.995835549)
Customer 7 has 12 pallets demand and window 0-24 at (-22.296920028, 32.004050568)
Customer 8 has 11 pallets demand and window 0-24 at (21.748573229, 73.036108803)
Customer 9 has 6 pallets demand and window 0-24 at (37.500981809, -72.000479178)
Vehicle SP1 is a Rigid with capacity 16, distance cost 1.007005569, and time cost 13.94769976
Vehicle SP2 is a 8 metre with capacity 22, distance cost 1.418719083, and time cost 9.89460735
Vehicle SP3 is a Rigid with capacity 16, distance cost 1.007005569, and time cost 13.94769976
Vehicle SP4 is a 11 metre with capacity 30, distance cost 0.811298929, and time cost 14.270963254
Vehicle SP5 is a 8 metre with capacity 22, distance cost 1.418719083, and time cost 9.89460735
Output:
Vehicle SP1 travels from Depot to 4 to deliver 12 pallets. Expected unload start time is 21.358977779
Vehicle SP1 travels from 4 to DepotReturn to deliver 0 pallets. Expected unload start time is 24
Vehicle SP3 travels from Depot to 8 to deliver 11 pallets. Expected unload start time is 1.513774486
Vehicle SP3 travels from 8 to DepotReturn to deliver 0 pallets. Expected unload start time is 3.472914916
Vehicle SP4 travels from Depot to 2 to deliver 1 pallets. Expected unload start time is 12.984302122
Vehicle SP4 travels from 1 to 5 to deliver 3 pallets. Expected unload start time is 16.272609109
Vehicle SP4 travels from 2 to 9 to deliver 6 pallets. Expected unload start time is 14.094168703
Vehicle SP4 travels from 3 to DepotReturn to deliver 0 pallets. Expected unload start time is 25.792539666
Vehicle SP4 travels from 5 to 6 to deliver 9 pallets. Expected unload start time is 18
Vehicle SP4 travels from 6 to 3 to deliver 10 pallets. Expected unload start time is 23
Vehicle SP4 travels from 9 to 1 to deliver 1 pallets. Expected unload start time is 15.491823904
Vehicle SP5 travels from Depot to 7 to deliver 12 pallets. Expected unload start time is 1.099790856
Vehicle SP5 travels from 7 to DepotReturn to deliver 0 pallets. Expected unload start time is 2.570132318
Objective value: 859.606273416
Solve time: 11266</t>
  </si>
  <si>
    <t>Input:
Customer 1 has 6 pallets demand and window 0-24 at (95.765983176, 19.91773058)
Customer 2 has 3 pallets demand and window 0-24 at (64.948625812, -67.232876098)
Customer 3 has 10 pallets demand and window 0-24 at (57.306942016, -94.061285121)
Customer 4 has 12 pallets demand and window 20-21 at (92.215233228, -91.21292319)
Customer 5 has 9 pallets demand and window 0-24 at (34.815965247, 59.596734541)
Customer 6 has 10 pallets demand and window 0-24 at (30.247522303, -24.624081607)
Customer 7 has 12 pallets demand and window 10-11 at (78.253897933, -34.82059652)
Customer 8 has 4 pallets demand and window 0-24 at (80.024280358, 88.018687296)
Customer 9 has 11 pallets demand and window 0-24 at (77.917272056, -83.448194061)
Vehicle SP1 is a Rigid with capacity 16, distance cost 0.786300946, and time cost 14.267398861
Vehicle SP2 is a 8 metre with capacity 22, distance cost 1.495979431, and time cost 8.13893911
Vehicle SP3 is a 11 metre with capacity 30, distance cost 0.826367289, and time cost 14.911147803
Vehicle SP4 is a Rigid with capacity 16, distance cost 0.786300946, and time cost 14.267398861
Vehicle SP5 is a 11 metre with capacity 30, distance cost 0.826367289, and time cost 14.911147803
Output:
Vehicle SP1 travels from Depot to 5 to deliver 9 pallets. Expected unload start time is 1.594288934
Vehicle SP1 travels from 5 to DepotReturn to deliver 0 pallets. Expected unload start time is 3.091557565
Vehicle SP3 travels from Depot to 9 to deliver 6 pallets. Expected unload start time is 8.644929356
Vehicle SP3 travels from 1 to 8 to deliver 4 pallets. Expected unload start time is 12.717640417
Vehicle SP3 travels from 7 to 1 to deliver 6 pallets. Expected unload start time is 11.678336998
Vehicle SP3 travels from 8 to DepotReturn to deliver 0 pallets. Expected unload start time is 14.50099834
Vehicle SP3 travels from 9 to 7 to deliver 12 pallets. Expected unload start time is 10
Vehicle SP4 travels from Depot to 6 to deliver 10 pallets. Expected unload start time is 23.862975991
Vehicle SP4 travels from 6 to DepotReturn to deliver 0 pallets. Expected unload start time is 25.424422038
Vehicle SP5 travels from Depot to 3 to deliver 10 pallets. Expected unload start time is 19.891158503
Vehicle SP5 travels from 2 to DepotReturn to deliver 0 pallets. Expected unload start time is 24.199943169
Vehicle SP5 travels from 3 to 4 to deliver 12 pallets. Expected unload start time is 21
Vehicle SP5 travels from 4 to 9 to deliver 5 pallets. Expected unload start time is 21.949340105
Vehicle SP5 travels from 9 to 2 to deliver 3 pallets. Expected unload start time is 22.831559597
Objective value: 762.253162399
Solve time: 799325</t>
  </si>
  <si>
    <t>Input:
Customer 1 has 2 pallets demand and window 0-24 at (-31.683255529, 96.085754788) and average unload time 0.038965698
Customer 2 has 4 pallets demand and window 0-24 at (64.279456367, 46.88017778) and average unload time 0.081342506
Customer 3 has 2 pallets demand and window 0-24 at (-91.128320738, -17.533003358) and average unload time 0.115968129
Customer 4 has 5 pallets demand and window 0-24 at (-36.109455536, 93.638987408) and average unload time 0.044655148
Customer 5 has 3 pallets demand and window 0-24 at (-14.477129988, 3.399646835) and average unload time 0.115925233
Customer 6 has 5 pallets demand and window 0-24 at (-93.957126361, -25.172742841) and average unload time 0.099826013
Customer 7 has 3 pallets demand and window 0-24 at (-6.392994139, 51.791730358) and average unload time 0.098371549
Customer 8 has 1 pallets demand and window 0-24 at (-94.332407464, 70.576722002) and average unload time 0.028404234
Customer 9 has 2 pallets demand and window 0-24 at (-75.555358987, 78.093985667) and average unload time 0.13987391
Customer 10 has 4 pallets demand and window 0-24 at (-39.417818254, -1.639148219) and average unload time 0.113753345
Customer 11 has 4 pallets demand and window 0-24 at (82.493503402, -27.755276913) and average unload time 0.164794388
Customer 12 has 1 pallets demand and window 0-24 at (39.206673504, -17.980882653) and average unload time 0.104745086
Customer 13 has 5 pallets demand and window 0-24 at (73.100078493, 49.548230681) and average unload time 0.143043468
Customer 14 has 5 pallets demand and window 0-24 at (-85.124701548, -71.791520976) and average unload time 0.069931605
Customer 15 has 3 pallets demand and window 0-24 at (-59.915523541, 79.434640863) and average unload time 0.140480274
Vehicle SP1 is a 8 metre with capacity 22, distance cost 1.430915026, and time cost 8.556804908
Vehicle SP2 is a 8 metre with capacity 22, distance cost 1.430915026, and time cost 8.556804908
Vehicle SP3 is a 8 metre with capacity 22, distance cost 1.430915026, and time cost 8.556804908
Output:
Vehicle SP1 travels from Depot to 2 to deliver 4 pallets. Expected unload start time is 2.233111624
Vehicle SP1 travels from 2 to 13 to deliver 5 pallets. Expected unload start time is 2.673672983
Vehicle SP1 travels from 11 to 12 to deliver 1 pallets. Expected unload start time is 5.576177825
Vehicle SP1 travels from 12 to DepotReturn to deliver 0 pallets. Expected unload start time is 6.220088266
Vehicle SP1 travels from 13 to 11 to deliver 4 pallets. Expected unload start time is 4.362291956
Vehicle SP2 travels from Depot to 14 to deliver 5 pallets. Expected unload start time is 3.072948013
Vehicle SP2 travels from 3 to 10 to deliver 4 pallets. Expected unload start time is 5.52483129
Vehicle SP2 travels from 5 to DepotReturn to deliver 0 pallets. Expected unload start time is 6.831564564
Vehicle SP2 travels from 6 to 3 to deliver 2 pallets. Expected unload start time is 4.616670368
Vehicle SP2 travels from 10 to 5 to deliver 3 pallets. Expected unload start time is 6.297902102
Vehicle SP2 travels from 14 to 6 to deliver 5 pallets. Expected unload start time is 4.015707289
Vehicle SP3 travels from Depot to 8 to deliver 1 pallets. Expected unload start time is 2.888224062
Vehicle SP3 travels from 1 to 7 to deliver 3 pallets. Expected unload start time is 5.415370461
Vehicle SP3 travels from 4 to 1 to deliver 2 pallets. Expected unload start time is 4.699870696
Vehicle SP3 travels from 7 to DepotReturn to deliver 0 pallets. Expected unload start time is 6.362795152
Vehicle SP3 travels from 8 to 9 to deliver 2 pallets. Expected unload start time is 3.169451976
Vehicle SP3 travels from 9 to 15 to deliver 3 pallets. Expected unload start time is 3.645414684
Vehicle SP3 travels from 15 to 4 to deliver 5 pallets. Expected unload start time is 4.413376687
Objective value: 1171.623384083
Solve time: 202664</t>
  </si>
  <si>
    <t>Input:
Customer 1 has 4 pallets demand and window 0-24 at (-87.579150258, -89.783731753) and average unload time 0.088865326
Customer 2 has 1 pallets demand and window 0-24 at (-21.265605804, -5.062985601) and average unload time 0.051322487
Customer 3 has 1 pallets demand and window 0-24 at (54.556179479, -51.327364317) and average unload time 0.143685784
Customer 4 has 4 pallets demand and window 0-24 at (-85.125771859, -35.339162865) and average unload time 0.15222133
Customer 5 has 3 pallets demand and window 0-24 at (99.966962435, 5.672481468) and average unload time 0.081057071
Customer 6 has 1 pallets demand and window 0-24 at (93.499970632, -67.580791701) and average unload time 0.121179726
Customer 7 has 3 pallets demand and window 0-24 at (-10.502252696, 68.568295135) and average unload time 0.029120254
Customer 8 has 4 pallets demand and window 0-24 at (67.527543412, 73.671827697) and average unload time 0.114123084
Customer 9 has 2 pallets demand and window 0-24 at (-76.895246714, 28.817578937) and average unload time 0.107746441
Customer 10 has 4 pallets demand and window 0-24 at (86.83446053, -86.361235171) and average unload time 0.107264145
Customer 11 has 2 pallets demand and window 0-24 at (-14.94726671, 16.802894134) and average unload time 0.023848815
Customer 12 has 3 pallets demand and window 0-24 at (30.307275495, 86.153143248) and average unload time 0.116010299
Customer 13 has 4 pallets demand and window 0-24 at (53.699628763, 9.55334268) and average unload time 0.15345212
Customer 14 has 3 pallets demand and window 0-24 at (-6.684348691, 57.553517786) and average unload time 0.123907933
Customer 15 has 1 pallets demand and window 0-24 at (-35.446305919, -92.364679266) and average unload time 0.059898889
Vehicle SP1 is a Rigid with capacity 16, distance cost 0.769051741, and time cost 10.185105762
Vehicle SP2 is a 8 metre with capacity 22, distance cost 1.110355605, and time cost 12.327832421
Vehicle SP3 is a Rigid with capacity 16, distance cost 0.769051741, and time cost 10.185105762
Output:
Vehicle SP1 travels from Depot to 15 to deliver 1 pallets. Expected unload start time is 2.96527671
Vehicle SP1 travels from 1 to 4 to deliver 4 pallets. Expected unload start time is 4.714343288
Vehicle SP1 travels from 2 to DepotReturn to deliver 0 pallets. Expected unload start time is 7.486011314
Vehicle SP1 travels from 4 to 9 to deliver 2 pallets. Expected unload start time is 6.131760172
Vehicle SP1 travels from 9 to 2 to deliver 1 pallets. Expected unload start time is 7.161438766
Vehicle SP1 travels from 15 to 1 to deliver 4 pallets. Expected unload start time is 3.67763426
Vehicle SP2 travels from Depot to 11 to deliver 2 pallets. Expected unload start time is 2.441886119
Vehicle SP2 travels from 7 to 12 to deliver 3 pallets. Expected unload start time is 4.16960048
Vehicle SP2 travels from 8 to DepotReturn to deliver 0 pallets. Expected unload start time is 6.714058285
Vehicle SP2 travels from 11 to 14 to deliver 3 pallets. Expected unload start time is 3.009332658
Vehicle SP2 travels from 12 to 8 to deliver 4 pallets. Expected unload start time is 5.008346986
Vehicle SP2 travels from 14 to 7 to deliver 3 pallets. Expected unload start time is 3.526777568
Vehicle SP3 travels from Depot to 3 to deliver 1 pallets. Expected unload start time is 2.808991949
Vehicle SP3 travels from 3 to 10 to deliver 4 pallets. Expected unload start time is 3.548137054
Vehicle SP3 travels from 5 to 13 to deliver 4 pallets. Expected unload start time is 6.090247244
Vehicle SP3 travels from 6 to 5 to deliver 3 pallets. Expected unload start time is 5.266703407
Vehicle SP3 travels from 10 to 6 to deliver 1 pallets. Expected unload start time is 4.226296423
Vehicle SP3 travels from 13 to DepotReturn to deliver 0 pallets. Expected unload start time is 7.385840662
Objective value: 828.12840839
Solve time: 35184</t>
  </si>
  <si>
    <t>Input:
Customer 1 has 3 pallets demand and window 0-24 at (69.091565718, 78.959259142) and average unload time 0.09181663
Customer 2 has 4 pallets demand and window 0-24 at (47.254550552, 82.887779312) and average unload time 0.054112947
Customer 3 has 3 pallets demand and window 0-24 at (-55.737791728, -53.108064265) and average unload time 0.127163624
Customer 4 has 3 pallets demand and window 20-21 at (-7.583861411, -99.750842437) and average unload time 0.081967975
Customer 5 has 2 pallets demand and window 0-24 at (37.269835825, 89.194656331) and average unload time 0.163687737
Customer 6 has 3 pallets demand and window 0-24 at (-89.89349233, -3.382555438) and average unload time 0.054878437
Customer 7 has 2 pallets demand and window 0-24 at (-18.707054847, 87.636558165) and average unload time 0.055044295
Customer 8 has 2 pallets demand and window 0-24 at (-57.099733526, -78.828730863) and average unload time 0.052340606
Customer 9 has 4 pallets demand and window 0-24 at (85.909999699, 24.34390594) and average unload time 0.088759249
Customer 10 has 4 pallets demand and window 0-24 at (68.313505991, 50.443115966) and average unload time 0.063371106
Customer 11 has 1 pallets demand and window 0-24 at (85.302274604, 70.102904699) and average unload time 0.090575044
Customer 12 has 2 pallets demand and window 0-24 at (-23.610447226, -79.228279041) and average unload time 0.022226231
Customer 13 has 2 pallets demand and window 0-24 at (-56.420973098, -42.163952407) and average unload time 0.109069672
Customer 14 has 1 pallets demand and window 0-24 at (92.633426573, 75.467980639) and average unload time 0.137933152
Customer 15 has 4 pallets demand and window 0-24 at (4.24065111, -85.027739855) and average unload time 0.124522297
Vehicle SP1 is a Rigid with capacity 16, distance cost 0.755527449, and time cost 11.961813811
Vehicle SP2 is a 8 metre with capacity 22, distance cost 1.228820222, and time cost 7.547239099
Vehicle SP3 is a Rigid with capacity 16, distance cost 0.755527449, and time cost 11.961813811
Output:
Vehicle SP1 travels from Depot to 6 to deliver 3 pallets. Expected unload start time is 2.598501675
Vehicle SP1 travels from 6 to DepotReturn to deliver 0 pallets. Expected unload start time is 3.88760086
Vehicle SP2 travels from Depot to 7 to deliver 2 pallets. Expected unload start time is 4.410920866
Vehicle SP2 travels from 1 to 14 to deliver 1 pallets. Expected unload start time is 6.762727517
Vehicle SP2 travels from 2 to 1 to deliver 3 pallets. Expected unload start time is 6.189785969
Vehicle SP2 travels from 5 to 2 to deliver 4 pallets. Expected unload start time is 5.695989488
Vehicle SP2 travels from 7 to 5 to deliver 2 pallets. Expected unload start time is 5.220991594
Vehicle SP2 travels from 9 to DepotReturn to deliver 0 pallets. Expected unload start time is 9.547724012
Vehicle SP2 travels from 10 to 9 to deliver 4 pallets. Expected unload start time is 8.076530537
Vehicle SP2 travels from 11 to 10 to deliver 4 pallets. Expected unload start time is 7.429582854
Vehicle SP2 travels from 14 to 11 to deliver 1 pallets. Expected unload start time is 7.014218081
Vehicle SP3 travels from Depot to 15 to deliver 4 pallets. Expected unload start time is 19.265866311
Vehicle SP3 travels from 3 to 13 to deliver 2 pallets. Expected unload start time is 21.979687681
Vehicle SP3 travels from 4 to 12 to deliver 2 pallets. Expected unload start time is 20.571390834
Vehicle SP3 travels from 8 to 3 to deliver 3 pallets. Expected unload start time is 21.461129125
Vehicle SP3 travels from 12 to 8 to deliver 2 pallets. Expected unload start time is 21.034489166
Vehicle SP3 travels from 13 to DepotReturn to deliver 0 pallets. Expected unload start time is 23.078267708
Vehicle SP3 travels from 15 to 4 to deliver 3 pallets. Expected unload start time is 20
Objective value: 801.707431232
Solve time: 380729</t>
  </si>
  <si>
    <t>Input:
Customer 1 has 5 pallets demand and window 0-24 at (-41.430511728, 67.190069284) and average unload time 0.131760763
Customer 2 has 3 pallets demand and window 0-24 at (-0.576573004, -72.615105011) and average unload time 0.121328391
Customer 3 has 1 pallets demand and window 0-24 at (14.291571825, 93.668826464) and average unload time 0.127031976
Customer 4 has 1 pallets demand and window 0-24 at (1.16174776, -78.125377597) and average unload time 0.043922054
Customer 5 has 4 pallets demand and window 0-24 at (-93.609982669, -67.338849227) and average unload time 0.060052626
Customer 6 has 4 pallets demand and window 0-24 at (-96.457638826, 30.980353214) and average unload time 0.108241371
Customer 7 has 5 pallets demand and window 0-24 at (-82.754848564, -15.735028428) and average unload time 0.093806346
Customer 8 has 5 pallets demand and window 0-24 at (23.946350094, -69.84975206) and average unload time 0.027935374
Customer 9 has 5 pallets demand and window 0-24 at (15.785311637, 99.248045923) and average unload time 0.136902205
Customer 10 has 4 pallets demand and window 0-24 at (-82.539103179, -5.546291683) and average unload time 0.071787996
Customer 11 has 3 pallets demand and window 0-24 at (21.663599396, -84.255246822) and average unload time 0.068170902
Customer 12 has 1 pallets demand and window 0-24 at (-7.41225674, 82.992555318) and average unload time 0.101566252
Customer 13 has 2 pallets demand and window 0-24 at (29.649454572, -45.259771611) and average unload time 0.078256412
Customer 14 has 3 pallets demand and window 0-24 at (63.548094062, 98.588671956) and average unload time 0.121305937
Customer 15 has 1 pallets demand and window 0-24 at (-18.295519587, -0.514013357) and average unload time 0.127638438
Vehicle SP1 is a 11 metre with capacity 30, distance cost 1.233863771, and time cost 9.513799158
Vehicle SP2 is a 8 metre with capacity 22, distance cost 1.362656242, and time cost 14.103397528
Vehicle SP3 is a 8 metre with capacity 22, distance cost 1.362656242, and time cost 14.103397528
Output:
Vehicle SP1 travels from Depot to 14 to deliver 3 pallets. Expected unload start time is 6.13437623
Vehicle SP1 travels from 1 to 6 to deliver 4 pallets. Expected unload start time is 10.334109116
Vehicle SP1 travels from 3 to 12 to deliver 1 pallets. Expected unload start time is 8.281469945
Vehicle SP1 travels from 6 to 10 to deliver 4 pallets. Expected unload start time is 11.255682545
Vehicle SP1 travels from 7 to 15 to deliver 1 pallets. Expected unload start time is 12.967154638
Vehicle SP1 travels from 9 to 3 to deliver 1 pallets. Expected unload start time is 7.852093241
Vehicle SP1 travels from 10 to 7 to deliver 5 pallets. Expected unload start time is 11.670222287
Vehicle SP1 travels from 12 to 1 to deliver 5 pallets. Expected unload start time is 8.851904554
Vehicle SP1 travels from 14 to 9 to deliver 5 pallets. Expected unload start time is 7.095385711
Vehicle SP1 travels from 15 to DepotReturn to deliver 0 pallets. Expected unload start time is 13.323577311
Vehicle SP2 travels from Depot to 5 to deliver 4 pallets. Expected unload start time is 4.16388124
Vehicle SP2 travels from 2 to 4 to deliver 1 pallets. Expected unload start time is 6.0050878
Vehicle SP2 travels from 4 to 11 to deliver 3 pallets. Expected unload start time is 6.316492686
Vehicle SP2 travels from 5 to 2 to deliver 3 pallets. Expected unload start time is 5.568878081
Vehicle SP2 travels from 8 to 13 to deliver 2 pallets. Expected unload start time is 7.158531178
Vehicle SP2 travels from 11 to 8 to deliver 5 pallets. Expected unload start time is 6.703320894
Vehicle SP2 travels from 13 to DepotReturn to deliver 0 pallets. Expected unload start time is 7.991377995
Objective value: 1003.760132766
Solve time: 520620</t>
  </si>
  <si>
    <t>Input:
Customer 1 has 4 pallets demand and window 0-24 at (-22.158837033, -6.356222389) and average unload time 0.103217909
Customer 2 has 2 pallets demand and window 0-24 at (-82.059375818, 63.475421636) and average unload time 0.093336454
Customer 3 has 3 pallets demand and window 0-24 at (53.135699419, -30.527037383) and average unload time 0.092139422
Customer 4 has 3 pallets demand and window 0-24 at (-12.255679776, -1.233381183) and average unload time 0.040789841
Customer 5 has 2 pallets demand and window 0-24 at (74.37128292, -95.591763636) and average unload time 0.130373178
Customer 6 has 3 pallets demand and window 0-24 at (-81.367500945, 98.015237354) and average unload time 0.113907362
Customer 7 has 3 pallets demand and window 0-24 at (44.644514167, 29.907062752) and average unload time 0.15255371
Customer 8 has 3 pallets demand and window 0-24 at (4.858423816, -39.995425371) and average unload time 0.113830625
Customer 9 has 4 pallets demand and window 0-24 at (69.094139954, -77.542108393) and average unload time 0.10084116
Customer 10 has 2 pallets demand and window 0-24 at (-93.643332292, -31.217380839) and average unload time 0.117157952
Customer 11 has 3 pallets demand and window 0-24 at (-33.161190358, 53.268183577) and average unload time 0.154501272
Customer 12 has 3 pallets demand and window 0-24 at (77.524217312, -90.190408918) and average unload time 0.119969592
Customer 13 has 2 pallets demand and window 0-24 at (60.456358471, 10.227777279) and average unload time 0.114207452
Customer 14 has 2 pallets demand and window 0-24 at (-51.062114018, 99.049282484) and average unload time 0.103284813
Customer 15 has 2 pallets demand and window 0-24 at (89.246897987, 50.940930904) and average unload time 0.088606071
Vehicle SP1 is a Rigid with capacity 16, distance cost 0.930236573, and time cost 14.134463015
Vehicle SP2 is a Rigid with capacity 16, distance cost 0.930236573, and time cost 14.134463015
Vehicle SP3 is a Rigid with capacity 16, distance cost 0.930236573, and time cost 14.134463015
Output:
Vehicle SP1 travels from Depot to 13 to deliver 2 pallets. Expected unload start time is 21.086189533
Vehicle SP1 travels from 4 to DepotReturn to deliver 0 pallets. Expected unload start time is 24.276339343
Vehicle SP1 travels from 7 to 4 to deliver 3 pallets. Expected unload start time is 24
Vehicle SP1 travels from 13 to 15 to deliver 2 pallets. Expected unload start time is 21.937909144
Vehicle SP1 travels from 15 to 7 to deliver 3 pallets. Expected unload start time is 22.731536864
Vehicle SP2 travels from Depot to 8 to deliver 3 pallets. Expected unload start time is 0.972878226
Vehicle SP2 travels from 3 to DepotReturn to deliver 0 pallets. Expected unload start time is 5.382255652
Vehicle SP2 travels from 5 to 12 to deliver 3 pallets. Expected unload start time is 2.765934332
Vehicle SP2 travels from 8 to 5 to deliver 2 pallets. Expected unload start time is 2.427009867
Vehicle SP2 travels from 9 to 3 to deliver 3 pallets. Expected unload start time is 4.339830843
Vehicle SP2 travels from 12 to 9 to deliver 4 pallets. Expected unload start time is 3.315845456
Vehicle SP3 travels from Depot to 11 to deliver 3 pallets. Expected unload start time is 1.284879648
Vehicle SP3 travels from 1 to DepotReturn to deliver 0 pallets. Expected unload start time is 6.982555887
Vehicle SP3 travels from 2 to 10 to deliver 2 pallets. Expected unload start time is 5.101159173
Vehicle SP3 travels from 6 to 2 to deliver 2 pallets. Expected unload start time is 3.722002324
Vehicle SP3 travels from 10 to 1 to deliver 4 pallets. Expected unload start time is 6.281528579
Vehicle SP3 travels from 11 to 14 to deliver 2 pallets. Expected unload start time is 2.362838518
Vehicle SP3 travels from 14 to 6 to deliver 3 pallets. Expected unload start time is 2.948445931
Objective value: 826.189785933
Solve time: 79067</t>
  </si>
  <si>
    <t>Input:
Customer 1 has 3 pallets demand and window 0-24 at (-84.386511464, 41.028512923) and average unload time 0.02664974
Customer 2 has 1 pallets demand and window 0-24 at (12.051179729, -94.371117561) and average unload time 0.076220267
Customer 3 has 5 pallets demand and window 0-24 at (87.409246058, 51.286356631) and average unload time 0.020496721
Customer 4 has 4 pallets demand and window 0-24 at (65.124111351, -97.245832578) and average unload time 0.020714109
Customer 5 has 1 pallets demand and window 0-24 at (-59.205759553, -42.214784314) and average unload time 0.126332992
Customer 6 has 1 pallets demand and window 0-24 at (68.807759335, 78.624260503) and average unload time 0.089309184
Customer 7 has 2 pallets demand and window 0-24 at (45.928774825, -10.858662203) and average unload time 0.040381833
Customer 8 has 4 pallets demand and window 0-24 at (7.172746538, 23.551447943) and average unload time 0.157435571
Customer 9 has 3 pallets demand and window 0-24 at (-15.847252035, 94.422479296) and average unload time 0.095988697
Customer 10 has 3 pallets demand and window 0-24 at (57.320740141, -14.446512366) and average unload time 0.087878531
Customer 11 has 5 pallets demand and window 0-24 at (53.928410848, -18.501284965) and average unload time 0.164510145
Customer 12 has 1 pallets demand and window 12-13 at (91.25426355, 22.158244156) and average unload time 0.13727803
Customer 13 has 3 pallets demand and window 0-24 at (88.195764863, -30.108559236) and average unload time 0.129726851
Customer 14 has 1 pallets demand and window 0-24 at (35.807635132, 1.873542499) and average unload time 0.117373541
Customer 15 has 3 pallets demand and window 0-24 at (-85.128722335, 59.176544462) and average unload time 0.073382807
Vehicle SP1 is a 8 metre with capacity 22, distance cost 1.29837409, and time cost 7.626809856
Vehicle SP2 is a Rigid with capacity 16, distance cost 1.091753459, and time cost 13.486617087
Vehicle SP3 is a 11 metre with capacity 30, distance cost 1.490461595, and time cost 14.071540589
Output:
Vehicle SP1 travels from Depot to 14 to deliver 1 pallets. Expected unload start time is 2.557851726
Vehicle SP1 travels from 2 to 5 to deliver 1 pallets. Expected unload start time is 7.886464408
Vehicle SP1 travels from 4 to 2 to deliver 1 pallets. Expected unload start time is 6.70642729
Vehicle SP1 travels from 5 to DepotReturn to deliver 0 pallets. Expected unload start time is 8.921729636
Vehicle SP1 travels from 7 to 11 to deliver 5 pallets. Expected unload start time is 3.097595351
Vehicle SP1 travels from 10 to 13 to deliver 3 pallets. Expected unload start time is 4.682619334
Vehicle SP1 travels from 11 to 10 to deliver 3 pallets. Expected unload start time is 3.986229686
Vehicle SP1 travels from 13 to 4 to deliver 4 pallets. Expected unload start time is 5.959186733
Vehicle SP1 travels from 14 to 7 to deliver 2 pallets. Expected unload start time is 2.878536337
Vehicle SP2 travels from Depot to 12 to deliver 1 pallets. Expected unload start time is 12
Vehicle SP2 travels from 1 to DepotReturn to deliver 0 pallets. Expected unload start time is 17.145762248
Vehicle SP2 travels from 3 to 6 to deliver 1 pallets. Expected unload start time is 13.020349581
Vehicle SP2 travels from 6 to 9 to deliver 3 pallets. Expected unload start time is 14.186115239
Vehicle SP2 travels from 9 to 15 to deliver 3 pallets. Expected unload start time is 15.445726042
Vehicle SP2 travels from 12 to 3 to deliver 5 pallets. Expected unload start time is 12.504537964
Vehicle SP2 travels from 15 to 1 to deliver 3 pallets. Expected unload start time is 15.892914494
Vehicle SP3 travels from Depot to 8 to deliver 4 pallets. Expected unload start time is 1.213917447
Vehicle SP3 travels from 8 to DepotReturn to deliver 0 pallets. Expected unload start time is 2.151403282
Objective value: 1067.862157347
Solve time: 15668</t>
  </si>
  <si>
    <t>Input:
Customer 1 has 2 pallets demand and window 0-24 at (-83.424270215, 57.795496021) and average unload time 0.113652759
Customer 2 has 4 pallets demand and window 0-24 at (-34.000198014, -10.828283467) and average unload time 0.117340462
Customer 3 has 2 pallets demand and window 0-24 at (41.547946125, -19.278519562) and average unload time 0.051764386
Customer 4 has 3 pallets demand and window 0-24 at (-51.456476497, -85.84865177) and average unload time 0.118368203
Customer 5 has 4 pallets demand and window 0-24 at (42.513720428, -81.239561352) and average unload time 0.052698602
Customer 6 has 4 pallets demand and window 0-24 at (-57.748049822, -11.648674017) and average unload time 0.081314839
Customer 7 has 4 pallets demand and window 0-24 at (-68.673351848, -55.944125328) and average unload time 0.033475207
Customer 8 has 4 pallets demand and window 0-24 at (-86.732366579, 91.229638893) and average unload time 0.092371757
Customer 9 has 3 pallets demand and window 0-24 at (-90.265225348, -59.739413008) and average unload time 0.080775329
Customer 10 has 3 pallets demand and window 0-24 at (17.888270427, 8.991865782) and average unload time 0.137590827
Customer 11 has 2 pallets demand and window 0-24 at (7.998232363, -27.969818021) and average unload time 0.08377372
Customer 12 has 4 pallets demand and window 0-24 at (82.308739794, -37.265105795) and average unload time 0.066952391
Customer 13 has 4 pallets demand and window 0-24 at (56.938927424, -31.525394928) and average unload time 0.065069042
Customer 14 has 4 pallets demand and window 8-9 at (95.451933312, 59.177550036) and average unload time 0.093186007
Customer 15 has 1 pallets demand and window 0-24 at (12.634239769, 65.419586668) and average unload time 0.124296619
Vehicle SP1 is a Rigid with capacity 16, distance cost 0.93351743, and time cost 12.234198797
Vehicle SP2 is a Rigid with capacity 16, distance cost 0.93351743, and time cost 12.234198797
Vehicle SP3 is a Rigid with capacity 16, distance cost 0.93351743, and time cost 12.234198797
Output:
Vehicle SP1 travels from Depot to 2 to deliver 2 pallets. Expected unload start time is 4.245689995
Vehicle SP1 travels from 1 to 8 to deliver 4 pallets. Expected unload start time is 6.184759879
Vehicle SP1 travels from 2 to 1 to deliver 2 pallets. Expected unload start time is 5.537486838
Vehicle SP1 travels from 8 to 15 to deliver 1 pallets. Expected unload start time is 7.837545955
Vehicle SP1 travels from 10 to DepotReturn to deliver 0 pallets. Expected unload start time is 11.190574751
Vehicle SP1 travels from 14 to 10 to deliver 3 pallets. Expected unload start time is 10.5275387
Vehicle SP1 travels from 15 to 14 to deliver 4 pallets. Expected unload start time is 9
Vehicle SP2 travels from Depot to 3 to deliver 2 pallets. Expected unload start time is 2.811210044
Vehicle SP2 travels from 3 to 13 to deliver 4 pallets. Expected unload start time is 3.160600904
Vehicle SP2 travels from 5 to 11 to deliver 2 pallets. Expected unload start time is 5.759392477
Vehicle SP2 travels from 11 to DepotReturn to deliver 0 pallets. Expected unload start time is 6.290576592
Vehicle SP2 travels from 12 to 5 to deliver 4 pallets. Expected unload start time is 4.755169544
Vehicle SP2 travels from 13 to 12 to deliver 4 pallets. Expected unload start time is 3.746014463
Vehicle SP3 travels from Depot to 4 to deliver 3 pallets. Expected unload start time is 19.612456259
Vehicle SP3 travels from 2 to DepotReturn to deliver 0 pallets. Expected unload start time is 23.075786717
Vehicle SP3 travels from 4 to 9 to deliver 3 pallets. Expected unload start time is 20.552236439
Vehicle SP3 travels from 6 to 2 to deliver 2 pallets. Expected unload start time is 22.395070273
Vehicle SP3 travels from 7 to 6 to deliver 4 pallets. Expected unload start time is 21.77278569
Vehicle SP3 travels from 9 to 7 to deliver 4 pallets. Expected unload start time is 21.068598582
Objective value: 924.421180222
Solve time: 72924</t>
  </si>
  <si>
    <t>Input:
Customer 1 has 1 pallets demand and window 0-24 at (27.223585357, 95.572274447) and average unload time 0.16093088
Customer 2 has 1 pallets demand and window 0-24 at (-23.113715798, 63.159264089) and average unload time 0.113434344
Customer 3 has 2 pallets demand and window 0-24 at (-81.953184435, -92.603797812) and average unload time 0.154104063
Customer 4 has 2 pallets demand and window 0-24 at (49.651425219, 40.132170858) and average unload time 0.142103439
Customer 5 has 1 pallets demand and window 0-24 at (84.894454047, 31.276608272) and average unload time 0.038689666
Customer 6 has 2 pallets demand and window 0-24 at (-56.696740526, -74.324677134) and average unload time 0.055841385
Customer 7 has 3 pallets demand and window 0-24 at (96.663797351, 47.91354535) and average unload time 0.143886359
Customer 8 has 3 pallets demand and window 17-18 at (13.493151103, 8.730870461) and average unload time 0.117372029
Customer 9 has 1 pallets demand and window 0-24 at (6.037780165, -23.14670306) and average unload time 0.118786241
Customer 10 has 1 pallets demand and window 0-24 at (48.241603039, -12.825831141) and average unload time 0.160469405
Customer 11 has 3 pallets demand and window 0-24 at (68.190881588, 81.026847191) and average unload time 0.068067465
Customer 12 has 3 pallets demand and window 0-24 at (45.632014382, -65.266423138) and average unload time 0.085436868
Customer 13 has 2 pallets demand and window 0-24 at (93.093259531, -62.973164632) and average unload time 0.06723357
Customer 14 has 4 pallets demand and window 0-24 at (-0.485039109, -37.144210191) and average unload time 0.102234408
Customer 15 has 1 pallets demand and window 5-6 at (63.666449473, -72.121822354) and average unload time 0.088121643
Vehicle SP1 is a Rigid with capacity 16, distance cost 1.00779949, and time cost 7.957252168
Vehicle SP2 is a 8 metre with capacity 22, distance cost 0.88006792, and time cost 12.743250049
Vehicle SP3 is a 8 metre with capacity 22, distance cost 0.88006792, and time cost 12.743250049
Output:
Vehicle SP2 travels from Depot to 10 to deliver 1 pallets. Expected unload start time is 3.813274751
Vehicle SP2 travels from 1 to 2 to deliver 1 pallets. Expected unload start time is 21.617083713
Vehicle SP2 travels from 2 to DepotReturn to deliver 0 pallets. Expected unload start time is 22.571214987
Vehicle SP2 travels from 4 to 5 to deliver 1 pallets. Expected unload start time is 18.68918151
Vehicle SP2 travels from 5 to 7 to deliver 3 pallets. Expected unload start time is 18.982609129
Vehicle SP2 travels from 7 to 11 to deliver 3 pallets. Expected unload start time is 19.960161639
Vehicle SP2 travels from 8 to 4 to deliver 2 pallets. Expected unload start time is 17.950742439
Vehicle SP2 travels from 10 to 12 to deliver 3 pallets. Expected unload start time is 4.630062681
Vehicle SP2 travels from 11 to 1 to deliver 1 pallets. Expected unload start time is 20.707774678
Vehicle SP2 travels from 12 to 13 to deliver 2 pallets. Expected unload start time is 5.480330988
Vehicle SP2 travels from 13 to 15 to deliver 1 pallets. Expected unload start time is 6
Vehicle SP2 travels from 15 to 8 to deliver 3 pallets. Expected unload start time is 17
Vehicle SP3 travels from Depot to 9 to deliver 1 pallets. Expected unload start time is 0.898454151
Vehicle SP3 travels from 3 to DepotReturn to deliver 0 pallets. Expected unload start time is 4.817009454
Vehicle SP3 travels from 6 to 3 to deliver 2 pallets. Expected unload start time is 2.963051721
Vehicle SP3 travels from 9 to 14 to deliver 4 pallets. Expected unload start time is 1.210274302
Vehicle SP3 travels from 14 to 6 to deliver 2 pallets. Expected unload start time is 2.46165467
Objective value: 778.893606814
Solve time: 7998</t>
  </si>
  <si>
    <t>Input:
Customer 1 has 3 pallets demand and window 18-19 at (86.128283791, -71.338412168) and average unload time 0.096117568
Customer 2 has 1 pallets demand and window 0-24 at (-26.120167839, -22.867441357) and average unload time 0.134962108
Customer 3 has 2 pallets demand and window 0-24 at (-81.594523377, -43.094261987) and average unload time 0.088079517
Customer 4 has 2 pallets demand and window 0-24 at (4.070723086, -91.886860688) and average unload time 0.053878965
Customer 5 has 5 pallets demand and window 0-24 at (-62.320953767, 92.231148618) and average unload time 0.066936734
Customer 6 has 6 pallets demand and window 0-24 at (74.883418964, -8.375892655) and average unload time 0.081568487
Customer 7 has 6 pallets demand and window 0-24 at (20.639631833, 98.765211393) and average unload time 0.159184777
Customer 8 has 4 pallets demand and window 0-24 at (14.784343432, -89.895674183) and average unload time 0.084599017
Customer 9 has 6 pallets demand and window 0-24 at (-81.254316391, -19.525331126) and average unload time 0.153219632
Customer 10 has 4 pallets demand and window 0-24 at (11.194634595, 83.4823074) and average unload time 0.126722852
Customer 11 has 2 pallets demand and window 0-24 at (10.107749157, -56.368286828) and average unload time 0.067541208
Customer 12 has 2 pallets demand and window 0-24 at (-58.163232745, -98.974035705) and average unload time 0.01713327
Customer 13 has 3 pallets demand and window 0-24 at (63.388881986, 62.667757126) and average unload time 0.022081375
Customer 14 has 1 pallets demand and window 0-24 at (9.906715959, 42.258880984) and average unload time 0.064947502
Customer 15 has 3 pallets demand and window 0-24 at (-76.314148516, -38.088942677) and average unload time 0.076268992
Vehicle SP1 is a 8 metre with capacity 22, distance cost 1.104967186, and time cost 10.835813342
Vehicle SP2 is a 11 metre with capacity 30, distance cost 1.445583153, and time cost 8.423457083
Vehicle SP3 is a 11 metre with capacity 30, distance cost 1.445583153, and time cost 8.423457083
Output:
Vehicle SP1 travels from Depot to 11 to deliver 2 pallets. Expected unload start time is 1.751009166
Vehicle SP1 travels from 2 to DepotReturn to deliver 0 pallets. Expected unload start time is 7.380948895
Vehicle SP1 travels from 3 to 15 to deliver 3 pallets. Expected unload start time is 4.733351932
Vehicle SP1 travels from 4 to 12 to deliver 2 pallets. Expected unload start time is 3.674561324
Vehicle SP1 travels from 8 to 4 to deliver 2 pallets. Expected unload start time is 2.783850918
Vehicle SP1 travels from 9 to 2 to deliver 1 pallets. Expected unload start time is 6.812039958
Vehicle SP1 travels from 11 to 8 to deliver 4 pallets. Expected unload start time is 2.309241275
Vehicle SP1 travels from 12 to 3 to deliver 2 pallets. Expected unload start time is 4.466246846
Vehicle SP1 travels from 15 to 9 to deliver 6 pallets. Expected unload start time is 5.202280275
Vehicle SP2 travels from Depot to 14 to deliver 1 pallets. Expected unload start time is 11.93637087
Vehicle SP2 travels from 1 to DepotReturn to deliver 0 pallets. Expected unload start time is 20.686300435
Vehicle SP2 travels from 5 to 10 to deliver 4 pallets. Expected unload start time is 14.359303119
Vehicle SP2 travels from 6 to 1 to deliver 3 pallets. Expected unload start time is 19
Vehicle SP2 travels from 7 to 13 to deliver 3 pallets. Expected unload start time is 16.745266122
Vehicle SP2 travels from 10 to 7 to deliver 6 pallets. Expected unload start time is 15.090768823
Vehicle SP2 travels from 13 to 6 to deliver 6 pallets. Expected unload start time is 17.7111043
Vehicle SP2 travels from 14 to 5 to deliver 5 pallets. Expected unload start time is 13.099190163
Objective value: 1157.036808042
Solve time: 18387</t>
  </si>
  <si>
    <t>Input:
Customer 1 has 1 pallets demand and window 0-24 at (-24.529968069, 38.399091166) and average unload time 0.066972794
Customer 2 has 4 pallets demand and window 0-24 at (51.690777233, -76.603520474) and average unload time 0.020191499
Customer 3 has 3 pallets demand and window 0-24 at (11.262811739, -85.582977178) and average unload time 0.118314064
Customer 4 has 4 pallets demand and window 0-24 at (2.329720106, -80.680172689) and average unload time 0.133923317
Customer 5 has 3 pallets demand and window 0-24 at (20.80731118, 54.578388288) and average unload time 0.075965176
Customer 6 has 1 pallets demand and window 0-24 at (-86.006963131, 10.311689065) and average unload time 0.158450367
Customer 7 has 4 pallets demand and window 0-24 at (89.188213064, 75.209346279) and average unload time 0.032998249
Customer 8 has 1 pallets demand and window 0-24 at (16.058307089, -7.879374326) and average unload time 0.104216829
Customer 9 has 1 pallets demand and window 0-24 at (80.208799045, 17.67911193) and average unload time 0.045705206
Customer 10 has 2 pallets demand and window 0-24 at (11.047833889, 54.944293822) and average unload time 0.034638366
Customer 11 has 1 pallets demand and window 0-24 at (91.017939665, 99.457481171) and average unload time 0.0779763
Customer 12 has 1 pallets demand and window 0-24 at (4.439168403, 53.372355033) and average unload time 0.081075983
Customer 13 has 3 pallets demand and window 0-24 at (3.705860604, -83.333885129) and average unload time 0.064404853
Customer 14 has 2 pallets demand and window 0-24 at (91.846564051, 15.204134107) and average unload time 0.064405029
Customer 15 has 1 pallets demand and window 0-24 at (-67.551539679, 58.73017967) and average unload time 0.060470325
Vehicle SP1 is a 8 metre with capacity 22, distance cost 0.907945737, and time cost 13.551649514
Vehicle SP2 is a Rigid with capacity 16, distance cost 1.20632152, and time cost 7.718994749
Vehicle SP3 is a Rigid with capacity 16, distance cost 1.20632152, and time cost 7.718994749
Output:
Vehicle SP1 travels from Depot to 6 to deliver 1 pallets. Expected unload start time is 2.058933154
Vehicle SP1 travels from 1 to 12 to deliver 1 pallets. Expected unload start time is 3.994954066
Vehicle SP1 travels from 5 to 11 to deliver 1 pallets. Expected unload start time is 5.621802773
Vehicle SP1 travels from 6 to 15 to deliver 1 pallets. Expected unload start time is 2.865090158
Vehicle SP1 travels from 7 to 14 to deliver 2 pallets. Expected unload start time is 6.88653631
Vehicle SP1 travels from 9 to DepotReturn to deliver 0 pallets. Expected unload start time is 8.23645258
Vehicle SP1 travels from 10 to 5 to deliver 3 pallets. Expected unload start time is 4.352299013
Vehicle SP1 travels from 11 to 7 to deliver 4 pallets. Expected unload start time is 6.003742461
Vehicle SP1 travels from 12 to 10 to deliver 2 pallets. Expected unload start time is 4.160943103
Vehicle SP1 travels from 14 to 9 to deliver 1 pallets. Expected unload start time is 7.164071729
Vehicle SP1 travels from 15 to 1 to deliver 1 pallets. Expected unload start time is 3.52035677
Vehicle SP2 travels from Depot to 4 to deliver 4 pallets. Expected unload start time is 1.591432747
Vehicle SP2 travels from 2 to 8 to deliver 1 pallets. Expected unload start time is 4.377291614
Vehicle SP2 travels from 3 to 2 to deliver 4 pallets. Expected unload start time is 3.328870497
Vehicle SP2 travels from 4 to 13 to deliver 3 pallets. Expected unload start time is 2.164492346
Vehicle SP2 travels from 8 to DepotReturn to deliver 0 pallets. Expected unload start time is 4.705099087
Vehicle SP2 travels from 13 to 3 to deliver 3 pallets. Expected unload start time is 2.45626362
Objective value: 739.534771131
Solve time: 81641</t>
  </si>
  <si>
    <t>Input:
Customer 1 has 4 pallets demand and window 15-16 at (67.993291279, 10.430194737) and average unload time 0.158072288
Customer 2 has 8 pallets demand and window 9-10 at (-74.115715442, 20.042059106) and average unload time 0.109216014
Customer 3 has 2 pallets demand and window 0-24 at (58.332485747, -5.646071399) and average unload time 0.052515177
Customer 4 has 6 pallets demand and window 0-24 at (-15.66260996, -2.861755762) and average unload time 0.044731743
Customer 5 has 7 pallets demand and window 0-24 at (-89.686785809, -9.2516765) and average unload time 0.137158415
Customer 6 has 11 pallets demand and window 0-24 at (-76.322654582, 59.013278962) and average unload time 0.137562767
Customer 7 has 1 pallets demand and window 0-24 at (43.772753732, -44.205442505) and average unload time 0.048629417
Customer 8 has 12 pallets demand and window 0-24 at (69.274576573, 54.538256966) and average unload time 0.022094926
Customer 9 has 9 pallets demand and window 0-24 at (61.025737036, -32.554954745) and average unload time 0.034453761
Vehicle SP1 is a 8 metre with capacity 22, distance cost 0.837552753, and time cost 13.364624125
Vehicle SP2 is a 11 metre with capacity 30, distance cost 1.494952883, and time cost 8.996017031
Vehicle SP3 is a Rigid with capacity 16, distance cost 1.030416608, and time cost 7.191387972
Vehicle SP4 is a 11 metre with capacity 30, distance cost 1.494952883, and time cost 8.996017031
Vehicle SP5 is a Rigid with capacity 16, distance cost 1.030416608, and time cost 7.191387972
Output:
Vehicle SP1 travels from Depot to 5 to deliver 7 pallets. Expected unload start time is 8.625203489
Vehicle SP1 travels from 1 to 8 to deliver 12 pallets. Expected unload start time is 15.551583352
Vehicle SP1 travels from 2 to 1 to deliver 0 pallets. Expected unload start time is 15
Vehicle SP1 travels from 5 to 2 to deliver 0 pallets. Expected unload start time is 10
Vehicle SP1 travels from 8 to DepotReturn to deliver 0 pallets. Expected unload start time is 16.918807734
Vehicle SP2 travels from Depot to 2 to deliver 0 pallets. Expected unload start time is 10
Vehicle SP2 travels from 1 to DepotReturn to deliver 0 pallets. Expected unload start time is 15.859857966
Vehicle SP2 travels from 2 to 1 to deliver 0 pallets. Expected unload start time is 15
Vehicle SP3 travels from Depot to 2 to deliver 0 pallets. Expected unload start time is 10
Vehicle SP3 travels from 1 to 3 to deliver 2 pallets. Expected unload start time is 15.234446655
Vehicle SP3 travels from 2 to 1 to deliver 0 pallets. Expected unload start time is 15
Vehicle SP3 travels from 3 to 9 to deliver 9 pallets. Expected unload start time is 15.677518612
Vehicle SP3 travels from 7 to DepotReturn to deliver 0 pallets. Expected unload start time is 17.074094075
Vehicle SP3 travels from 9 to 7 to deliver 1 pallets. Expected unload start time is 16.247830514
Vehicle SP4 travels from Depot to 4 to deliver 6 pallets. Expected unload start time is 8.946857362
Vehicle SP4 travels from 1 to DepotReturn to deliver 0 pallets. Expected unload start time is 16.492147118
Vehicle SP4 travels from 2 to 1 to deliver 4 pallets. Expected unload start time is 15
Vehicle SP4 travels from 4 to 2 to deliver 8 pallets. Expected unload start time is 10
Vehicle SP5 travels from Depot to 6 to deliver 11 pallets. Expected unload start time is 7.998888823
Vehicle SP5 travels from 1 to DepotReturn to deliver 0 pallets. Expected unload start time is 15.859857966
Vehicle SP5 travels from 2 to 1 to deliver 0 pallets. Expected unload start time is 15
Vehicle SP5 travels from 6 to 2 to deliver 0 pallets. Expected unload start time is 10
Objective value: 1956.497404808
Solve time: 919</t>
  </si>
  <si>
    <t>Input:
Customer 1 has 8 pallets demand and window 0-24 at (45.27498846, -89.65442534) and average unload time 0.147996296
Customer 2 has 12 pallets demand and window 0-24 at (-68.846034202, 64.733422374) and average unload time 0.088481901
Customer 3 has 8 pallets demand and window 11-12 at (26.788692181, 66.246393749) and average unload time 0.096506184
Customer 4 has 1 pallets demand and window 0-24 at (-30.388474808, -47.130246765) and average unload time 0.14323596
Customer 5 has 12 pallets demand and window 0-24 at (42.998496562, 60.614381274) and average unload time 0.069968828
Customer 6 has 5 pallets demand and window 0-24 at (-26.090755825, -1.587721138) and average unload time 0.048336272
Customer 7 has 4 pallets demand and window 0-24 at (14.016356775, 8.029214255) and average unload time 0.146963483
Customer 8 has 2 pallets demand and window 0-24 at (-14.060301705, 60.906771439) and average unload time 0.095245429
Customer 9 has 2 pallets demand and window 7-8 at (-83.256683592, 26.149326385) and average unload time 0.066030572
Vehicle SP1 is a 8 metre with capacity 22, distance cost 1.075838743, and time cost 8.764728256
Vehicle SP2 is a 11 metre with capacity 30, distance cost 0.896511465, and time cost 11.782778013
Vehicle SP3 is a 8 metre with capacity 22, distance cost 1.075838743, and time cost 8.764728256
Vehicle SP4 is a Rigid with capacity 16, distance cost 0.750454047, and time cost 14.359931797
Vehicle SP5 is a Rigid with capacity 16, distance cost 0.750454047, and time cost 14.359931797
Output:
Vehicle SP1 travels from Depot to 9 to deliver 0 pallets. Expected unload start time is 8
Vehicle SP1 travels from 3 to DepotReturn to deliver 0 pallets. Expected unload start time is 11.893222634
Vehicle SP1 travels from 9 to 3 to deliver 0 pallets. Expected unload start time is 11
Vehicle SP2 travels from Depot to 6 to deliver 5 pallets. Expected unload start time is 6.964073019
Vehicle SP2 travels from 3 to 5 to deliver 12 pallets. Expected unload start time is 11.986553739
Vehicle SP2 travels from 5 to 7 to deliver 4 pallets. Expected unload start time is 13.576717421
Vehicle SP2 travels from 6 to 9 to deliver 0 pallets. Expected unload start time is 8
Vehicle SP2 travels from 7 to DepotReturn to deliver 0 pallets. Expected unload start time is 14.366486611
Vehicle SP2 travels from 9 to 3 to deliver 8 pallets. Expected unload start time is 11
Vehicle SP3 travels from Depot to 9 to deliver 2 pallets. Expected unload start time is 8
Vehicle SP3 travels from 3 to DepotReturn to deliver 0 pallets. Expected unload start time is 11.893222634
Vehicle SP3 travels from 9 to 3 to deliver 0 pallets. Expected unload start time is 11
Vehicle SP4 travels from Depot to 1 to deliver 8 pallets. Expected unload start time is 4.458362896
Vehicle SP4 travels from 1 to 4 to deliver 1 pallets. Expected unload start time is 6.727263089
Vehicle SP4 travels from 3 to DepotReturn to deliver 0 pallets. Expected unload start time is 11.893222634
Vehicle SP4 travels from 4 to 9 to deliver 0 pallets. Expected unload start time is 8
Vehicle SP4 travels from 9 to 3 to deliver 0 pallets. Expected unload start time is 11
Vehicle SP5 travels from Depot to 8 to deliver 2 pallets. Expected unload start time is 5.546394097
Vehicle SP5 travels from 2 to 9 to deliver 0 pallets. Expected unload start time is 8
Vehicle SP5 travels from 3 to DepotReturn to deliver 0 pallets. Expected unload start time is 11.893222634
Vehicle SP5 travels from 8 to 2 to deliver 12 pallets. Expected unload start time is 6.423375093
Vehicle SP5 travels from 9 to 3 to deliver 0 pallets. Expected unload start time is 11
Objective value: 1509.767220941
Solve time: 2718</t>
  </si>
  <si>
    <t>Input:
Customer 1 has 3 pallets demand and window 7-8 at (88.868200945, 88.343783592) and average unload time 0.041454606
Customer 2 has 9 pallets demand and window 0-24 at (52.528165232, 73.367390925) and average unload time 0.022277987
Customer 3 has 12 pallets demand and window 0-24 at (-60.522588877, -94.770030119) and average unload time 0.110156693
Customer 4 has 12 pallets demand and window 0-24 at (-27.634978465, 76.672144787) and average unload time 0.091881219
Customer 5 has 3 pallets demand and window 0-24 at (40.807791789, 38.769015328) and average unload time 0.067482744
Customer 6 has 10 pallets demand and window 0-24 at (33.488216299, -23.263544757) and average unload time 0.052803583
Customer 7 has 13 pallets demand and window 7-8 at (1.504928198, 96.406698832) and average unload time 0.134149308
Customer 8 has 4 pallets demand and window 0-24 at (47.763358776, -9.057591172) and average unload time 0.042983674
Customer 9 has 7 pallets demand and window 0-24 at (61.633631983, 60.735486148) and average unload time 0.15213508
Vehicle SP1 is a 8 metre with capacity 22, distance cost 0.979755362, and time cost 11.127855675
Vehicle SP2 is a Rigid with capacity 16, distance cost 1.209230721, and time cost 14.852489659
Vehicle SP3 is a 11 metre with capacity 30, distance cost 0.978115108, and time cost 7.333229478
Vehicle SP4 is a 11 metre with capacity 30, distance cost 0.978115108, and time cost 7.333229478
Vehicle SP5 is a Rigid with capacity 16, distance cost 1.209230721, and time cost 14.852489659
Output:
Vehicle SP1 travels from Depot to 4 to deliver 12 pallets. Expected unload start time is 6.429823955
Vehicle SP1 travels from 4 to 7 to deliver 9 pallets. Expected unload start time is 7.97231811
Vehicle SP1 travels from 7 to DepotReturn to deliver 0 pallets. Expected unload start time is 10.384892432
Vehicle SP3 travels from Depot to 7 to deliver 4 pallets. Expected unload start time is 7
Vehicle SP3 travels from 3 to DepotReturn to deliver 0 pallets. Expected unload start time is 14.131757071
Vehicle SP3 travels from 6 to 3 to deliver 12 pallets. Expected unload start time is 11.404288442
Vehicle SP3 travels from 7 to 8 to deliver 4 pallets. Expected unload start time is 8.976137026
Vehicle SP3 travels from 8 to 6 to deliver 10 pallets. Expected unload start time is 9.399812166
Vehicle SP4 travels from Depot to 5 to deliver 3 pallets. Expected unload start time is 5.772797478
Vehicle SP4 travels from 1 to 2 to deliver 9 pallets. Expected unload start time is 8.518995584
Vehicle SP4 travels from 2 to DepotReturn to deliver 0 pallets. Expected unload start time is 9.847409129
Vehicle SP4 travels from 5 to 9 to deliver 7 pallets. Expected unload start time is 6.353614219
Vehicle SP4 travels from 9 to 1 to deliver 3 pallets. Expected unload start time is 7.903318071
Objective value: 937.265381386
Solve time: 207206</t>
  </si>
  <si>
    <t>Input:
Customer 1 has 5 pallets demand and window 18-19 at (27.879270897, -82.965981281) and average unload time 0.076235549
Customer 2 has 20 pallets demand and window 18-19 at (56.327930292, -91.778344536) and average unload time 0.073988102
Customer 3 has 10 pallets demand and window 0-24 at (-22.085017834, 6.149800058) and average unload time 0.078964698
Customer 4 has 19 pallets demand and window 16-17 at (48.367208781, 64.539665514) and average unload time 0.142657128
Customer 5 has 5 pallets demand and window 0-24 at (41.444381168, -79.383394138) and average unload time 0.065492358
Customer 6 has 7 pallets demand and window 0-24 at (65.399248758, 53.425206445) and average unload time 0.141322302
Customer 7 has 9 pallets demand and window 0-24 at (37.166964063, 45.190920235) and average unload time 0.099494779
Customer 8 has 12 pallets demand and window 6-7 at (80.316140394, -53.164095785) and average unload time 0.122528584
Customer 9 has 10 pallets demand and window 19-20 at (-38.175830563, 8.372110825) and average unload time 0.158976487
Vehicle SP1 is a 11 metre with capacity 30, distance cost 0.830822592, and time cost 8.971311487
Vehicle SP2 is a 8 metre with capacity 22, distance cost 0.936450667, and time cost 11.961006853
Vehicle SP3 is a Rigid with capacity 16, distance cost 0.734531272, and time cost 7.278843229
Vehicle SP4 is a 11 metre with capacity 30, distance cost 0.830822592, and time cost 8.971311487
Vehicle SP5 is a 11 metre with capacity 30, distance cost 0.830822592, and time cost 8.971311487
Vehicle SP6 is a 8 metre with capacity 22, distance cost 0.936450667, and time cost 11.961006853
Vehicle SP7 is a 8 metre with capacity 22, distance cost 0.936450667, and time cost 11.961006853
Output:
Vehicle SP1 travels from Depot to 2 to deliver 20 pallets. Expected unload start time is 18.043492695
Vehicle SP1 travels from 2 to DepotReturn to deliver 0 pallets. Expected unload start time is 20.869319623
Vehicle SP3 travels from Depot to 6 to deliver 7 pallets. Expected unload start time is 15.756522775
Vehicle SP3 travels from 4 to 9 to deliver 4 pallets. Expected unload start time is 19.02782919
Vehicle SP3 travels from 6 to 4 to deliver 5 pallets. Expected unload start time is 17
Vehicle SP3 travels from 9 to DepotReturn to deliver 0 pallets. Expected unload start time is 20.152273498
Vehicle SP4 travels from Depot to 7 to deliver 9 pallets. Expected unload start time is 15.825088967
Vehicle SP4 travels from 3 to DepotReturn to deliver 0 pallets. Expected unload start time is 21.260945358
Vehicle SP4 travels from 4 to 9 to deliver 6 pallets. Expected unload start time is 19.02782919
Vehicle SP4 travels from 7 to 4 to deliver 5 pallets. Expected unload start time is 17
Vehicle SP4 travels from 9 to 3 to deliver 10 pallets. Expected unload start time is 20.184732486
Vehicle SP5 travels from Depot to 8 to deliver 12 pallets. Expected unload start time is 6.246075097
Vehicle SP5 travels from 1 to DepotReturn to deliver 0 pallets. Expected unload start time is 19.475238974
Vehicle SP5 travels from 5 to 1 to deliver 5 pallets. Expected unload start time is 18
Vehicle SP5 travels from 8 to 5 to deliver 5 pallets. Expected unload start time is 17.497160426
Vehicle SP7 travels from Depot to 4 to deliver 9 pallets. Expected unload start time is 17
Vehicle SP7 travels from 4 to DepotReturn to deliver 0 pallets. Expected unload start time is 19.292064944
Objective value: 939.343489948
Solve time: 2313934</t>
  </si>
  <si>
    <t>Input:
Customer 1 has 10 pallets demand and window 14-15 at (-51.127873427, -95.665405765) and average unload time 0.056949798
Customer 2 has 9 pallets demand and window 0-24 at (-75.164990799, 39.835456729) and average unload time 0.037541269
Customer 3 has 4 pallets demand and window 0-24 at (-45.093679771, 30.43678515) and average unload time 0.110198932
Customer 4 has 3 pallets demand and window 0-24 at (39.218615877, -89.023119323) and average unload time 0.018865004
Customer 5 has 6 pallets demand and window 0-24 at (-5.682033159, -4.487871632) and average unload time 0.028170698
Customer 6 has 4 pallets demand and window 10-11 at (35.448042429, 21.284390619) and average unload time 0.084953813
Customer 7 has 11 pallets demand and window 0-24 at (88.218149711, -37.073901527) and average unload time 0.153639041
Customer 8 has 17 pallets demand and window 0-24 at (75.122532701, 76.946806153) and average unload time 0.077762883
Customer 9 has 17 pallets demand and window 19-20 at (86.955194898, 85.807554047) and average unload time 0.163336242
Vehicle SP1 is a Rigid with capacity 16, distance cost 1.443729327, and time cost 10.790159733
Vehicle SP2 is a 8 metre with capacity 22, distance cost 0.877423365, and time cost 7.441425888
Vehicle SP3 is a Rigid with capacity 16, distance cost 1.443729327, and time cost 10.790159733
Vehicle SP4 is a 11 metre with capacity 30, distance cost 1.230445052, and time cost 7.540717074
Vehicle SP5 is a 8 metre with capacity 22, distance cost 0.877423365, and time cost 7.441425888
Vehicle SP6 is a 11 metre with capacity 30, distance cost 1.230445052, and time cost 7.540717074
Vehicle SP7 is a Rigid with capacity 16, distance cost 1.443729327, and time cost 10.790159733
Output:
Vehicle SP1 travels from Depot to 6 to deliver 4 pallets. Expected unload start time is 10.363254456
Vehicle SP1 travels from 1 to 9 to deliver 2 pallets. Expected unload start time is 19.395259889
Vehicle SP1 travels from 6 to 1 to deliver 2 pallets. Expected unload start time is 14
Vehicle SP1 travels from 9 to DepotReturn to deliver 0 pallets. Expected unload start time is 21.248987457
Vehicle SP2 travels from Depot to 6 to deliver 0 pallets. Expected unload start time is 10.704953241
Vehicle SP2 travels from 1 to 9 to deliver 1 pallets. Expected unload start time is 19.397143421
Vehicle SP2 travels from 2 to 3 to deliver 4 pallets. Expected unload start time is 22.398577737
Vehicle SP2 travels from 3 to DepotReturn to deliver 0 pallets. Expected unload start time is 23.519428364
Vehicle SP2 travels from 6 to 1 to deliver 8 pallets. Expected unload start time is 14
Vehicle SP2 travels from 9 to 2 to deliver 9 pallets. Expected unload start time is 21.666883157
Vehicle SP3 travels from Depot to 6 to deliver 0 pallets. Expected unload start time is 10.30780982
Vehicle SP3 travels from 1 to 9 to deliver 6 pallets. Expected unload start time is 19
Vehicle SP3 travels from 6 to 1 to deliver 0 pallets. Expected unload start time is 14.053722599
Vehicle SP3 travels from 9 to DepotReturn to deliver 0 pallets. Expected unload start time is 21.507072537
Vehicle SP4 travels from Depot to 6 to deliver 0 pallets. Expected unload start time is 10.30780982
Vehicle SP4 travels from 1 to 9 to deliver 6 pallets. Expected unload start time is 19
Vehicle SP4 travels from 6 to 1 to deliver 0 pallets. Expected unload start time is 14.058454959
Vehicle SP4 travels from 9 to DepotReturn to deliver 0 pallets. Expected unload start time is 21.507072537
Vehicle SP5 travels from Depot to 5 to deliver 6 pallets. Expected unload start time is 6.011717273
Vehicle SP5 travels from 1 to 9 to deliver 1 pallets. Expected unload start time is 19.69219018
Vehicle SP5 travels from 4 to 7 to deliver 11 pallets. Expected unload start time is 8.326483884
Vehicle SP5 travels from 5 to 4 to deliver 3 pallets. Expected unload start time is 7.377238715
Vehicle SP5 travels from 6 to 1 to deliver 0 pallets. Expected unload start time is 14
Vehicle SP5 travels from 7 to 6 to deliver 0 pallets. Expected unload start time is 11
Vehicle SP5 travels from 9 to DepotReturn to deliver 0 pallets. Expected unload start time is 21.382581506
Vehicle SP6 travels from Depot to 6 to deliver 0 pallets. Expected unload start time is 11
Vehicle SP6 travels from 1 to 9 to deliver 0 pallets. Expected unload start time is 19.69219018
Vehicle SP6 travels from 6 to 1 to deliver 0 pallets. Expected unload start time is 14.750645139
Vehicle SP6 travels from 8 to DepotReturn to deliver 0 pallets. Expected unload start time is 22.543153951
Vehicle SP6 travels from 9 to 8 to deliver 17 pallets. Expected unload start time is 19.876972462
Vehicle SP7 travels from Depot to 6 to deliver 0 pallets. Expected unload start time is 10.30780982
Vehicle SP7 travels from 1 to 9 to deliver 1 pallets. Expected unload start time is 19
Vehicle SP7 travels from 6 to 1 to deliver 0 pallets. Expected unload start time is 14.058454959
Vehicle SP7 travels from 9 to DepotReturn to deliver 0 pallets. Expected unload start time is 20.690391325
Objective value: 4987.404033349
Solve time: 2044</t>
  </si>
  <si>
    <t>Input:
Customer 1 has 4 pallets demand and window 16-17 at (-27.619539652, -28.068039561) and average unload time 0.084397581
Customer 2 has 7 pallets demand and window 0-24 at (97.652005776, -96.035621998) and average unload time 0.125560306
Customer 3 has 16 pallets demand and window 17-18 at (-53.211841828, 12.896167635) and average unload time 0.127553416
Customer 4 has 8 pallets demand and window 0-24 at (8.303894988, -36.865751268) and average unload time 0.066419936
Customer 5 has 1 pallets demand and window 0-24 at (88.777657853, 85.207926132) and average unload time 0.056601109
Customer 6 has 1 pallets demand and window 9-10 at (-63.124998841, 81.081178775) and average unload time 0.118612444
Customer 7 has 16 pallets demand and window 0-24 at (-82.965999653, -98.262081741) and average unload time 0.048315635
Customer 8 has 13 pallets demand and window 0-24 at (-18.548467773, 87.161921811) and average unload time 0.137512675
Customer 9 has 10 pallets demand and window 22-23 at (-7.787942146, -30.852285302) and average unload time 0.134067923
Vehicle SP1 is a 11 metre with capacity 30, distance cost 1.314533655, and time cost 8.956548226
Vehicle SP2 is a 8 metre with capacity 22, distance cost 1.409819773, and time cost 9.809484538
Vehicle SP3 is a Rigid with capacity 16, distance cost 0.785926818, and time cost 14.429249965
Vehicle SP4 is a Rigid with capacity 16, distance cost 0.785926818, and time cost 14.429249965
Vehicle SP5 is a Rigid with capacity 16, distance cost 0.785926818, and time cost 14.429249965
Vehicle SP6 is a 11 metre with capacity 30, distance cost 1.314533655, and time cost 8.956548226
Vehicle SP7 is a 11 metre with capacity 30, distance cost 1.314533655, and time cost 8.956548226
Output:
Vehicle SP1 travels from Depot to 6 to deliver 1 pallets. Expected unload start time is 9.439186399
Vehicle SP1 travels from 1 to 3 to deliver 16 pallets. Expected unload start time is 17.300459659
Vehicle SP1 travels from 3 to DepotReturn to deliver 0 pallets. Expected unload start time is 20.025717711
Vehicle SP1 travels from 6 to 1 to deliver 0 pallets. Expected unload start time is 16.342040823
Vehicle SP2 travels from Depot to 6 to deliver 0 pallets. Expected unload start time is 9.257339183
Vehicle SP2 travels from 1 to 9 to deliver 2 pallets. Expected unload start time is 22.699540341
Vehicle SP2 travels from 6 to 1 to deliver 0 pallets. Expected unload start time is 16.160193607
Vehicle SP2 travels from 9 to DepotReturn to deliver 0 pallets. Expected unload start time is 23.365426806
Vehicle SP3 travels from Depot to 2 to deliver 7 pallets. Expected unload start time is 4.454533333
Vehicle SP3 travels from 1 to 9 to deliver 2 pallets. Expected unload start time is 23
Vehicle SP3 travels from 2 to 5 to deliver 1 pallets. Expected unload start time is 7.601713957
Vehicle SP3 travels from 5 to 6 to deliver 0 pallets. Expected unload start time is 9.557798842
Vehicle SP3 travels from 6 to 1 to deliver 0 pallets. Expected unload start time is 16.460653266
Vehicle SP3 travels from 9 to DepotReturn to deliver 0 pallets. Expected unload start time is 23.665886465
Vehicle SP4 travels from Depot to 6 to deliver 0 pallets. Expected unload start time is 9.557798842
Vehicle SP4 travels from 1 to 4 to deliver 8 pallets. Expected unload start time is 16.922966216
Vehicle SP4 travels from 4 to 9 to deliver 2 pallets. Expected unload start time is 23
Vehicle SP4 travels from 6 to 1 to deliver 0 pallets. Expected unload start time is 16.460653266
Vehicle SP4 travels from 9 to DepotReturn to deliver 0 pallets. Expected unload start time is 23.665886465
Vehicle SP5 travels from Depot to 6 to deliver 0 pallets. Expected unload start time is 9.557798842
Vehicle SP5 travels from 1 to 7 to deliver 16 pallets. Expected unload start time is 17.117365358
Vehicle SP5 travels from 6 to 1 to deliver 0 pallets. Expected unload start time is 16
Vehicle SP5 travels from 7 to DepotReturn to deliver 0 pallets. Expected unload start time is 19.497956036
Vehicle SP6 travels from Depot to 8 to deliver 13 pallets. Expected unload start time is 7.20776706
Vehicle SP6 travels from 1 to 9 to deliver 2 pallets. Expected unload start time is 23
Vehicle SP6 travels from 6 to 1 to deliver 0 pallets. Expected unload start time is 16.460653266
Vehicle SP6 travels from 8 to 6 to deliver 0 pallets. Expected unload start time is 9.557798842
Vehicle SP6 travels from 9 to DepotReturn to deliver 0 pallets. Expected unload start time is 23.665886465
Vehicle SP7 travels from Depot to 6 to deliver 0 pallets. Expected unload start time is 9.557798842
Vehicle SP7 travels from 1 to 9 to deliver 2 pallets. Expected unload start time is 23
Vehicle SP7 travels from 6 to 1 to deliver 4 pallets. Expected unload start time is 16.12306294
Vehicle SP7 travels from 9 to DepotReturn to deliver 0 pallets. Expected unload start time is 23.665886465
Objective value: 2745.064068882
Solve time: 10389</t>
  </si>
  <si>
    <t>Input:
Customer 1 has 10 pallets demand and window 20-21 at (-92.797657949, 52.018550164) and average unload time 0.110625918
Customer 2 has 12 pallets demand and window 0-24 at (99.650594346, -35.529669383) and average unload time 0.03525633
Customer 3 has 13 pallets demand and window 8-9 at (-83.287350364, -51.47166615) and average unload time 0.16032231
Customer 4 has 12 pallets demand and window 0-24 at (79.919843296, -39.827982287) and average unload time 0.160520809
Customer 5 has 9 pallets demand and window 9-10 at (-73.45404539, -1.244499287) and average unload time 0.085482782
Customer 6 has 13 pallets demand and window 0-24 at (74.232250914, -61.674116) and average unload time 0.038297746
Customer 7 has 14 pallets demand and window 15-16 at (-48.361463992, 52.477121893) and average unload time 0.026961668
Customer 8 has 13 pallets demand and window 0-24 at (-53.871722379, 49.211827214) and average unload time 0.109429701
Customer 9 has 1 pallets demand and window 0-24 at (-95.773691867, 79.521568521) and average unload time 0.144957508
Vehicle SP1 is a Rigid with capacity 16, distance cost 1.406511996, and time cost 13.205562068
Vehicle SP2 is a 11 metre with capacity 30, distance cost 1.34655547, and time cost 13.587981982
Vehicle SP3 is a 8 metre with capacity 22, distance cost 0.77740501, and time cost 13.419764648
Vehicle SP4 is a 11 metre with capacity 30, distance cost 1.34655547, and time cost 13.587981982
Vehicle SP5 is a Rigid with capacity 16, distance cost 1.406511996, and time cost 13.205562068
Vehicle SP6 is a Rigid with capacity 16, distance cost 1.406511996, and time cost 13.205562068
Vehicle SP7 is a 8 metre with capacity 22, distance cost 0.77740501, and time cost 13.419764648
Output:
Vehicle SP2 travels from Depot to 4 to deliver 5 pallets. Expected unload start time is 4.168349553
Vehicle SP2 travels from 2 to 6 to deliver 13 pallets. Expected unload start time is 6.102248654
Vehicle SP2 travels from 4 to 2 to deliver 12 pallets. Expected unload start time is 5.223372528
Vehicle SP2 travels from 6 to DepotReturn to deliver 0 pallets. Expected unload start time is 7.806490694
Vehicle SP3 travels from Depot to 4 to deliver 7 pallets. Expected unload start time is 5.532000717
Vehicle SP3 travels from 3 to 7 to deliver 2 pallets. Expected unload start time is 15
Vehicle SP3 travels from 4 to 3 to deliver 13 pallets. Expected unload start time is 8.700921551
Vehicle SP3 travels from 7 to DepotReturn to deliver 0 pallets. Expected unload start time is 15.945960989
Vehicle SP4 travels from Depot to 8 to deliver 13 pallets. Expected unload start time is 13.497350342
Vehicle SP4 travels from 7 to DepotReturn to deliver 0 pallets. Expected unload start time is 16.215577664
Vehicle SP4 travels from 8 to 7 to deliver 12 pallets. Expected unload start time is 15
Vehicle SP7 travels from Depot to 5 to deliver 9 pallets. Expected unload start time is 10
Vehicle SP7 travels from 1 to 9 to deliver 1 pallets. Expected unload start time is 21.452053739
Vehicle SP7 travels from 5 to 1 to deliver 10 pallets. Expected unload start time is 20
Vehicle SP7 travels from 9 to DepotReturn to deliver 0 pallets. Expected unload start time is 23.153061933
Objective value: 1130.636931413
Solve time: 67632</t>
  </si>
  <si>
    <t>Input:
Customer 1 has 7 pallets demand and window 0-24 at (-16.275840641, 1.316913268) and average unload time 0.076120681
Customer 2 has 9 pallets demand and window 19-20 at (56.028680919, 11.616534492) and average unload time 0.112055332
Customer 3 has 16 pallets demand and window 12-13 at (-81.25552571, -38.675825441) and average unload time 0.157614587
Customer 4 has 9 pallets demand and window 0-24 at (-39.153562298, 53.441881499) and average unload time 0.076657842
Customer 5 has 4 pallets demand and window 0-24 at (67.227835923, -83.077968098) and average unload time 0.138490387
Customer 6 has 15 pallets demand and window 9-10 at (-72.667168849, 33.021279356) and average unload time 0.139763893
Customer 7 has 3 pallets demand and window 0-24 at (-80.491971048, 67.667646787) and average unload time 0.058848069
Customer 8 has 14 pallets demand and window 0-24 at (-89.03759221, -28.049852998) and average unload time 0.085810365
Customer 9 has 6 pallets demand and window 0-24 at (-25.481494895, -7.136391344) and average unload time 0.09025563
Vehicle SP1 is a 8 metre with capacity 22, distance cost 0.829657641, and time cost 9.61113695
Vehicle SP2 is a 8 metre with capacity 22, distance cost 0.829657641, and time cost 9.61113695
Vehicle SP3 is a 11 metre with capacity 30, distance cost 1.437147009, and time cost 14.803082856
Vehicle SP4 is a 8 metre with capacity 22, distance cost 0.829657641, and time cost 9.61113695
Vehicle SP5 is a 8 metre with capacity 22, distance cost 0.829657641, and time cost 9.61113695
Vehicle SP6 is a Rigid with capacity 16, distance cost 1.179788049, and time cost 11.79026427
Vehicle SP7 is a Rigid with capacity 16, distance cost 1.179788049, and time cost 11.79026427
Output:
Vehicle SP1 travels from Depot to 1 to deliver 7 pallets. Expected unload start time is 15.237214629
Vehicle SP1 travels from 1 to 5 to deliver 4 pallets. Expected unload start time is 17.25410791
Vehicle SP1 travels from 2 to DepotReturn to deliver 0 pallets. Expected unload start time is 20.723751112
Vehicle SP1 travels from 5 to 2 to deliver 9 pallets. Expected unload start time is 19
Vehicle SP2 travels from Depot to 6 to deliver 5 pallets. Expected unload start time is 10
Vehicle SP2 travels from 3 to 9 to deliver 6 pallets. Expected unload start time is 14.271694512
Vehicle SP2 travels from 6 to 3 to deliver 9 pallets. Expected unload start time is 12.052238141
Vehicle SP2 travels from 9 to DepotReturn to deliver 0 pallets. Expected unload start time is 15.144002638
Vehicle SP4 travels from Depot to 3 to deliver 7 pallets. Expected unload start time is 12.590952841
Vehicle SP4 travels from 3 to 8 to deliver 14 pallets. Expected unload start time is 13.858890838
Vehicle SP4 travels from 8 to DepotReturn to deliver 0 pallets. Expected unload start time is 16.227128667
Vehicle SP5 travels from Depot to 6 to deliver 10 pallets. Expected unload start time is 9.622298633
Vehicle SP5 travels from 4 to DepotReturn to deliver 0 pallets. Expected unload start time is 13.704983305
Vehicle SP5 travels from 6 to 7 to deliver 3 pallets. Expected unload start time is 11.463924877
Vehicle SP5 travels from 7 to 4 to deliver 9 pallets. Expected unload start time is 12.18694021
Objective value: 818.277142339
Solve time: 256020</t>
  </si>
  <si>
    <t>Input:
Customer 1 has 17 pallets demand and window 0-24 at (34.091770321, -13.396771067) and average unload time 0.084821608
Customer 2 has 17 pallets demand and window 10-11 at (35.975974355, 2.234111335) and average unload time 0.138020844
Customer 3 has 6 pallets demand and window 0-24 at (-74.398464863, 14.946791304) and average unload time 0.092487846
Customer 4 has 1 pallets demand and window 8-9 at (-0.882690962, 54.347433959) and average unload time 0.130902074
Customer 5 has 3 pallets demand and window 0-24 at (42.867622245, -59.580061947) and average unload time 0.057502623
Customer 6 has 2 pallets demand and window 0-24 at (-17.244836876, 53.80433437) and average unload time 0.158580554
Customer 7 has 16 pallets demand and window 0-24 at (60.610771704, 1.562769465) and average unload time 0.04652519
Customer 8 has 8 pallets demand and window 15-16 at (26.270160163, 44.944177021) and average unload time 0.164485523
Customer 9 has 3 pallets demand and window 0-24 at (-79.897533341, -95.510013443) and average unload time 0.027735997
Vehicle SP1 is a 8 metre with capacity 22, distance cost 1.012551607, and time cost 10.435802171
Vehicle SP2 is a 8 metre with capacity 22, distance cost 1.012551607, and time cost 10.435802171
Vehicle SP3 is a 8 metre with capacity 22, distance cost 1.012551607, and time cost 10.435802171
Vehicle SP4 is a Rigid with capacity 16, distance cost 1.360441884, and time cost 14.529130418
Vehicle SP5 is a Rigid with capacity 16, distance cost 1.360441884, and time cost 14.529130418
Vehicle SP6 is a 11 metre with capacity 30, distance cost 1.208188664, and time cost 7.857649009
Vehicle SP7 is a 8 metre with capacity 22, distance cost 1.012551607, and time cost 10.435802171
Output:
Vehicle SP2 travels from Depot to 4 to deliver 1 pallets. Expected unload start time is 9
Vehicle SP2 travels from 1 to DepotReturn to deliver 0 pallets. Expected unload start time is 15.863020971
Vehicle SP2 travels from 3 to 9 to deliver 3 pallets. Expected unload start time is 12.45394773
Vehicle SP2 travels from 4 to 6 to deliver 2 pallets. Expected unload start time is 9.335541534
Vehicle SP2 travels from 5 to 1 to deliver 6 pallets. Expected unload start time is 14.896222229
Vehicle SP2 travels from 6 to 3 to deliver 6 pallets. Expected unload start time is 10.516600589
Vehicle SP2 travels from 9 to 5 to deliver 3 pallets. Expected unload start time is 14.136093106
Vehicle SP3 travels from Depot to 2 to deliver 14 pallets. Expected unload start time is 11
Vehicle SP3 travels from 2 to 8 to deliver 8 pallets. Expected unload start time is 15
Vehicle SP3 travels from 8 to DepotReturn to deliver 0 pallets. Expected unload start time is 16.966616986
Vehicle SP6 travels from Depot to 1 to deliver 11 pallets. Expected unload start time is 7.633917255
Vehicle SP6 travels from 1 to 7 to deliver 16 pallets. Expected unload start time is 8.947547676
Vehicle SP6 travels from 2 to DepotReturn to deliver 0 pallets. Expected unload start time is 10.864628492
Vehicle SP6 travels from 7 to 2 to deliver 3 pallets. Expected unload start time is 10
Objective value: 783.612772077
Solve time: 18206</t>
  </si>
  <si>
    <t>Input:
Customer 1 has 14 pallets demand and window 11-12 at (-73.616844053, -89.405335643) and average unload time 0.123864528
Customer 2 has 3 pallets demand and window 0-24 at (62.405028434, -2.132593142) and average unload time 0.087660731
Customer 3 has 10 pallets demand and window 0-24 at (-18.658066853, -45.591455954) and average unload time 0.046411398
Customer 4 has 19 pallets demand and window 0-24 at (-21.680352371, -91.018807044) and average unload time 0.15080679
Customer 5 has 7 pallets demand and window 18-19 at (-29.769951288, 10.330133075) and average unload time 0.086379729
Customer 6 has 7 pallets demand and window 0-24 at (16.340182643, -28.49182316) and average unload time 0.14080935
Customer 7 has 14 pallets demand and window 0-24 at (-11.685870822, -5.368237532) and average unload time 0.082831379
Customer 8 has 19 pallets demand and window 13-14 at (2.652327907, 29.679005724) and average unload time 0.053208339
Customer 9 has 17 pallets demand and window 0-24 at (64.132431426, -84.826997865) and average unload time 0.087684185
Vehicle SP1 is a 8 metre with capacity 22, distance cost 0.910577809, and time cost 8.384924044
Vehicle SP2 is a 8 metre with capacity 22, distance cost 0.910577809, and time cost 8.384924044
Vehicle SP3 is a 11 metre with capacity 30, distance cost 0.88273838, and time cost 7.730325848
Vehicle SP4 is a 8 metre with capacity 22, distance cost 0.910577809, and time cost 8.384924044
Vehicle SP5 is a 11 metre with capacity 30, distance cost 0.88273838, and time cost 7.730325848
Vehicle SP6 is a Rigid with capacity 16, distance cost 0.705148093, and time cost 12.473413236
Vehicle SP7 is a 8 metre with capacity 22, distance cost 0.910577809, and time cost 8.384924044
Output:
Vehicle SP2 travels from Depot to 8 to deliver 19 pallets. Expected unload start time is 13.232318479
Vehicle SP2 travels from 8 to DepotReturn to deliver 0 pallets. Expected unload start time is 14.61574298
Vehicle SP3 travels from Depot to 2 to deliver 3 pallets. Expected unload start time is 5.051511567
Vehicle SP3 travels from 2 to 9 to deliver 17 pallets. Expected unload start time is 6.348399316
Vehicle SP3 travels from 6 to DepotReturn to deliver 0 pallets. Expected unload start time is 10.158714208
Vehicle SP3 travels from 9 to 6 to deliver 7 pallets. Expected unload start time is 8.76248787
Vehicle SP4 travels from Depot to 7 to deliver 14 pallets. Expected unload start time is 16.541019541
Vehicle SP4 travels from 5 to DepotReturn to deliver 0 pallets. Expected unload start time is 18.998549278
Vehicle SP4 travels from 7 to 5 to deliver 7 pallets. Expected unload start time is 18
Vehicle SP5 travels from Depot to 4 to deliver 19 pallets. Expected unload start time is 8.24187473
Vehicle SP5 travels from 1 to DepotReturn to deliver 0 pallets. Expected unload start time is 14.195307358
Vehicle SP5 travels from 4 to 1 to deliver 8 pallets. Expected unload start time is 11.756723089
Vehicle SP6 travels from Depot to 3 to deliver 10 pallets. Expected unload start time is 9.657310889
Vehicle SP6 travels from 1 to DepotReturn to deliver 0 pallets. Expected unload start time is 13.190855214
Vehicle SP6 travels from 3 to 1 to deliver 6 pallets. Expected unload start time is 11
Objective value: 773.633209842
Solve time: 47389</t>
  </si>
  <si>
    <t>Input:
Customer 1 has 21 pallets demand and window 0-24 at (15.519866691, -61.737307835) and average unload time 0.128467916
Customer 2 has 9 pallets demand and window 0-24 at (79.778148056, 4.138383479) and average unload time 0.112820915
Customer 3 has 10 pallets demand and window 0-24 at (-88.153423448, 74.739333184) and average unload time 0.02892761
Customer 4 has 8 pallets demand and window 0-24 at (-33.498022494, -2.089214514) and average unload time 0.025866135
Customer 5 has 16 pallets demand and window 18-19 at (-73.825468216, -82.175762397) and average unload time 0.124341152
Customer 6 has 15 pallets demand and window 0-24 at (60.887268436, -77.109040521) and average unload time 0.119713777
Customer 7 has 14 pallets demand and window 0-24 at (-51.138644031, -8.827787162) and average unload time 0.106219087
Customer 8 has 20 pallets demand and window 0-24 at (63.653155001, -41.187485425) and average unload time 0.103613985
Customer 9 has 15 pallets demand and window 0-24 at (-27.923069078, -35.160618987) and average unload time 0.018907852
Vehicle SP1 is a 11 metre with capacity 30, distance cost 1.334625052, and time cost 12.486570792
Vehicle SP2 is a 11 metre with capacity 30, distance cost 1.334625052, and time cost 12.486570792
Vehicle SP3 is a 11 metre with capacity 30, distance cost 1.334625052, and time cost 12.486570792
Vehicle SP4 is a 8 metre with capacity 22, distance cost 1.099646161, and time cost 9.581783487
Vehicle SP5 is a 11 metre with capacity 30, distance cost 1.334625052, and time cost 12.486570792
Vehicle SP6 is a 8 metre with capacity 22, distance cost 1.099646161, and time cost 9.581783487
Vehicle SP7 is a 8 metre with capacity 22, distance cost 1.099646161, and time cost 9.581783487
Output:
Vehicle SP1 travels from Depot to 9 to deliver 15 pallets. Expected unload start time is 2.167900201
Vehicle SP1 travels from 7 to DepotReturn to deliver 0 pallets. Expected unload start time is 5.026088712
Vehicle SP1 travels from 9 to 7 to deliver 14 pallets. Expected unload start time is 2.890334025
Vehicle SP3 travels from Depot to 1 to deliver 15 pallets. Expected unload start time is 2.457785146
Vehicle SP3 travels from 1 to 6 to deliver 15 pallets. Expected unload start time is 4.983564493
Vehicle SP3 travels from 6 to DepotReturn to deliver 0 pallets. Expected unload start time is 8.007396219
Vehicle SP5 travels from Depot to 2 to deliver 9 pallets. Expected unload start time is 20.590018376
Vehicle SP5 travels from 2 to 8 to deliver 20 pallets. Expected unload start time is 22.206765723
Vehicle SP5 travels from 8 to DepotReturn to deliver 0 pallets. Expected unload start time is 25.226750964
Vehicle SP6 travels from Depot to 5 to deliver 16 pallets. Expected unload start time is 18
Vehicle SP6 travels from 1 to DepotReturn to deliver 0 pallets. Expected unload start time is 22.701658631
Vehicle SP6 travels from 5 to 1 to deliver 6 pallets. Expected unload start time is 21.135124125
Vehicle SP7 travels from Depot to 3 to deliver 10 pallets. Expected unload start time is 22.411313038
Vehicle SP7 travels from 3 to 4 to deliver 8 pallets. Expected unload start time is 23.879163396
Vehicle SP7 travels from 4 to DepotReturn to deliver 0 pallets. Expected unload start time is 24.505631348
Objective value: 1319.964368236
Solve time: 186097</t>
  </si>
  <si>
    <t>Input:
Customer 1 has 2 pallets demand and window 0-24 at (83.743324464, 70.351939988) and average unload time 0.021787487
Customer 2 has 6 pallets demand and window 0-24 at (97.939572777, 51.645584204) and average unload time 0.031988878
Customer 3 has 5 pallets demand and window 7-8 at (35.907523953, -94.619061435) and average unload time 0.083983561
Customer 4 has 6 pallets demand and window 19-20 at (26.729279391, -10.189635146) and average unload time 0.156001948
Customer 5 has 7 pallets demand and window 11-12 at (53.091274897, 36.409916134) and average unload time 0.12907313
Customer 6 has 6 pallets demand and window 0-24 at (-32.330806738, 65.99450829) and average unload time 0.038342906
Customer 7 has 12 pallets demand and window 0-24 at (96.42626202, 92.390676343) and average unload time 0.095371273
Customer 8 has 4 pallets demand and window 0-24 at (75.884008961, 83.083335616) and average unload time 0.051886264
Customer 9 has 10 pallets demand and window 0-24 at (-5.157798261, -55.060979948) and average unload time 0.050714902
Vehicle SP1 is a 11 metre with capacity 30, distance cost 1.467797523, and time cost 7.178179024
Vehicle SP2 is a Rigid with capacity 16, distance cost 1.437208174, and time cost 8.322493404
Vehicle SP3 is a 11 metre with capacity 30, distance cost 1.467797523, and time cost 7.178179024
Vehicle SP4 is a 11 metre with capacity 30, distance cost 1.467797523, and time cost 7.178179024
Vehicle SP5 is a 11 metre with capacity 30, distance cost 1.467797523, and time cost 7.178179024
Vehicle SP6 is a Rigid with capacity 16, distance cost 1.437208174, and time cost 8.322493404
Vehicle SP7 is a 8 metre with capacity 22, distance cost 1.100979136, and time cost 8.400718532
Output:
Vehicle SP4 travels from Depot to 6 to deliver 6 pallets. Expected unload start time is 3.926178665
Vehicle SP4 travels from 1 to 2 to deliver 6 pallets. Expected unload start time is 7.814549101
Vehicle SP4 travels from 2 to DepotReturn to deliver 0 pallets. Expected unload start time is 9.390511036
Vehicle SP4 travels from 6 to 8 to deliver 4 pallets. Expected unload start time is 5.52568366
Vehicle SP4 travels from 7 to 1 to deliver 2 pallets. Expected unload start time is 7.477433985
Vehicle SP4 travels from 8 to 7 to deliver 12 pallets. Expected unload start time is 6.015133718
Vehicle SP6 travels from Depot to 4 to deliver 6 pallets. Expected unload start time is 19.254420086
Vehicle SP6 travels from 4 to DepotReturn to deliver 0 pallets. Expected unload start time is 20.548002359
Vehicle SP7 travels from Depot to 9 to deliver 10 pallets. Expected unload start time is 6.718524011
Vehicle SP7 travels from 3 to 5 to deliver 7 pallets. Expected unload start time is 11
Vehicle SP7 travels from 5 to DepotReturn to deliver 0 pallets. Expected unload start time is 12.708221238
Vehicle SP7 travels from 9 to 3 to deliver 5 pallets. Expected unload start time is 7.938414497
Objective value: 978.927762267
Solve time: 11612</t>
  </si>
  <si>
    <t>Input:
Customer 1 has 7 pallets demand and window 0-24 at (20.476288754, 74.084697459) and average unload time 0.095287914
Customer 2 has 13 pallets demand and window 17-18 at (-1.369747959, 69.760820753) and average unload time 0.081508632
Customer 3 has 17 pallets demand and window 0-24 at (-43.802825033, -5.542891736) and average unload time 0.146556691
Customer 4 has 7 pallets demand and window 0-24 at (12.713119063, 87.980415911) and average unload time 0.077959784
Customer 5 has 11 pallets demand and window 0-24 at (-13.200704768, 66.828410735) and average unload time 0.132665804
Customer 6 has 14 pallets demand and window 21-22 at (-57.396523594, 9.604477443) and average unload time 0.098992922
Customer 7 has 8 pallets demand and window 23-24 at (4.88561708, 72.17032559) and average unload time 0.023363445
Customer 8 has 5 pallets demand and window 7-8 at (74.505340075, 71.383242706) and average unload time 0.128753334
Customer 9 has 13 pallets demand and window 0-24 at (-68.211097816, -4.254186427) and average unload time 0.112666707
Vehicle SP1 is a Rigid with capacity 16, distance cost 0.769668174, and time cost 14.110273613
Vehicle SP2 is a 8 metre with capacity 22, distance cost 1.355411898, and time cost 10.848018108
Vehicle SP3 is a 8 metre with capacity 22, distance cost 1.355411898, and time cost 10.848018108
Vehicle SP4 is a Rigid with capacity 16, distance cost 0.769668174, and time cost 14.110273613
Vehicle SP5 is a 11 metre with capacity 30, distance cost 0.951892467, and time cost 7.836168287
Vehicle SP6 is a 8 metre with capacity 22, distance cost 1.355411898, and time cost 10.848018108
Vehicle SP7 is a 11 metre with capacity 30, distance cost 0.951892467, and time cost 7.836168287
Output:
Vehicle SP3 travels from Depot to 2 to deliver 13 pallets. Expected unload start time is 17.824809118
Vehicle SP3 travels from 2 to 7 to deliver 8 pallets. Expected unload start time is 23
Vehicle SP3 travels from 7 to DepotReturn to deliver 0 pallets. Expected unload start time is 24.091101359
Vehicle SP4 travels from Depot to 8 to deliver 2 pallets. Expected unload start time is 8
Vehicle SP4 travels from 3 to DepotReturn to deliver 0 pallets. Expected unload start time is 23.735550552
Vehicle SP4 travels from 6 to 3 to deliver 3 pallets. Expected unload start time is 22.743978776
Vehicle SP4 travels from 8 to 6 to deliver 11 pallets. Expected unload start time is 21.400648184
Vehicle SP5 travels from Depot to 3 to deliver 14 pallets. Expected unload start time is 17.909932174
Vehicle SP5 travels from 3 to 9 to deliver 13 pallets. Expected unload start time is 20.267254223
Vehicle SP5 travels from 6 to DepotReturn to deliver 0 pallets. Expected unload start time is 22.976068391
Vehicle SP5 travels from 9 to 6 to deliver 3 pallets. Expected unload start time is 21.951657616
Vehicle SP7 travels from Depot to 5 to deliver 11 pallets. Expected unload start time is 3.469397646
Vehicle SP7 travels from 1 to 8 to deliver 3 pallets. Expected unload start time is 7.434758211
Vehicle SP7 travels from 4 to 1 to deliver 7 pallets. Expected unload start time is 6.09153599
Vehicle SP7 travels from 5 to 4 to deliver 7 pallets. Expected unload start time is 5.346852293
Vehicle SP7 travels from 8 to DepotReturn to deliver 0 pallets. Expected unload start time is 9.110798537
Objective value: 885.135251022
Solve time: 2006648</t>
  </si>
  <si>
    <t>Input:
Customer 1 has 2 pallets demand and window 0-24 at (58.136684707, -26.441764245) and average unload time 0.032763661
Customer 2 has 7 pallets demand and window 0-24 at (-77.096934301, -54.358144462) and average unload time 0.14806159
Customer 3 has 1 pallets demand and window 0-24 at (-33.146269773, -7.753749214) and average unload time 0.095463657
Customer 4 has 5 pallets demand and window 0-24 at (-88.699565429, 28.971606178) and average unload time 0.097431793
Customer 5 has 4 pallets demand and window 0-24 at (-85.563897921, 38.136155836) and average unload time 0.042896975
Customer 6 has 5 pallets demand and window 0-24 at (72.180161191, 83.848102005) and average unload time 0.11480309
Customer 7 has 2 pallets demand and window 0-24 at (15.254529139, -90.29246243) and average unload time 0.090187027
Customer 8 has 2 pallets demand and window 0-24 at (81.001856574, 65.177375203) and average unload time 0.152539253
Customer 9 has 5 pallets demand and window 9-10 at (-10.618826821, 64.993717494) and average unload time 0.058308821
Customer 10 has 7 pallets demand and window 0-24 at (-45.10751855, -61.309276312) and average unload time 0.125640255
Customer 11 has 3 pallets demand and window 0-24 at (69.388990094, 13.749597423) and average unload time 0.058823878
Customer 12 has 3 pallets demand and window 0-24 at (-45.167077703, 83.110546919) and average unload time 0.108844869
Vehicle SP1 is a 11 metre with capacity 30, distance cost 1.189868305, and time cost 12.59651053
Vehicle SP2 is a 11 metre with capacity 30, distance cost 1.189868305, and time cost 12.59651053
Vehicle SP3 is a Rigid with capacity 16, distance cost 0.718181403, and time cost 7.083074547
Output:
Vehicle SP1 travels from Depot to 9 to deliver 3 pallets. Expected unload start time is 9
Vehicle SP1 travels from 2 to 10 to deliver 7 pallets. Expected unload start time is 14.021879745
Vehicle SP1 travels from 3 to DepotReturn to deliver 0 pallets. Expected unload start time is 16.108276352
Vehicle SP1 travels from 4 to 2 to deliver 7 pallets. Expected unload start time is 12.576249519
Vehicle SP1 travels from 5 to 4 to deliver 5 pallets. Expected unload start time is 11.037420126
Vehicle SP1 travels from 9 to 12 to deliver 3 pallets. Expected unload start time is 9.662554836
Vehicle SP1 travels from 10 to 3 to deliver 1 pallets. Expected unload start time is 15.587299067
Vehicle SP1 travels from 12 to 5 to deliver 4 pallets. Expected unload start time is 10.744755429
Vehicle SP3 travels from Depot to 7 to deliver 2 pallets. Expected unload start time is 5.236757462
Vehicle SP3 travels from 1 to 11 to deliver 3 pallets. Expected unload start time is 6.965795994
Vehicle SP3 travels from 6 to 9 to deliver 2 pallets. Expected unload start time is 10
Vehicle SP3 travels from 7 to 1 to deliver 2 pallets. Expected unload start time is 6.378558753
Vehicle SP3 travels from 8 to 6 to deliver 5 pallets. Expected unload start time is 8.364502668
Vehicle SP3 travels from 9 to DepotReturn to deliver 0 pallets. Expected unload start time is 10.939811005
Vehicle SP3 travels from 11 to 8 to deliver 2 pallets. Expected unload start time is 7.801300419
Objective value: 784.2446733
Solve time: 2359</t>
  </si>
  <si>
    <t>Input:
Customer 1 has 2 pallets demand and window 0-24 at (86.117323523, 65.481263002) and average unload time 0.088372233
Customer 2 has 1 pallets demand and window 0-24 at (11.386501748, 9.118109776) and average unload time 0.135651791
Customer 3 has 3 pallets demand and window 0-24 at (-83.038914509, -54.086114592) and average unload time 0.142420069
Customer 4 has 4 pallets demand and window 0-24 at (-12.061799309, 52.815222792) and average unload time 0.047976475
Customer 5 has 4 pallets demand and window 0-24 at (-7.099027444, 81.712006187) and average unload time 0.030167357
Customer 6 has 3 pallets demand and window 20-21 at (-1.317010856, 26.505204508) and average unload time 0.122575167
Customer 7 has 3 pallets demand and window 0-24 at (56.649920959, 6.281035802) and average unload time 0.158655377
Customer 8 has 3 pallets demand and window 0-24 at (-77.574870936, 73.68215215) and average unload time 0.157509373
Customer 9 has 1 pallets demand and window 0-24 at (-42.356552226, 45.816070468) and average unload time 0.064872657
Customer 10 has 2 pallets demand and window 0-24 at (-57.296054691, 15.965186213) and average unload time 0.112501542
Customer 11 has 2 pallets demand and window 0-24 at (76.894936111, 4.803673156) and average unload time 0.050803723
Customer 12 has 2 pallets demand and window 0-24 at (-73.279703944, -10.807017454) and average unload time 0.149062821
Vehicle SP1 is a 8 metre with capacity 22, distance cost 1.105811318, and time cost 13.645681258
Vehicle SP2 is a Rigid with capacity 16, distance cost 0.715369757, and time cost 8.270423873
Vehicle SP3 is a 11 metre with capacity 30, distance cost 1.339517775, and time cost 11.301841195
Output:
Vehicle SP1 travels from Depot to 2 to deliver 1 pallets. Expected unload start time is 16.305158422
Vehicle SP1 travels from 1 to 5 to deliver 4 pallets. Expected unload start time is 19.96568298
Vehicle SP1 travels from 2 to 7 to deliver 3 pallets. Expected unload start time is 17.007713273
Vehicle SP1 travels from 4 to 6 to deliver 3 pallets. Expected unload start time is 21
Vehicle SP1 travels from 5 to 4 to deliver 4 pallets. Expected unload start time is 20.452850447
Vehicle SP1 travels from 6 to DepotReturn to deliver 0 pallets. Expected unload start time is 21.69944931
Vehicle SP1 travels from 7 to 11 to deliver 2 pallets. Expected unload start time is 17.737415007
Vehicle SP1 travels from 11 to 1 to deliver 2 pallets. Expected unload start time is 18.606202999
Vehicle SP2 travels from Depot to 3 to deliver 3 pallets. Expected unload start time is 2.023356668
Vehicle SP2 travels from 3 to 12 to deliver 2 pallets. Expected unload start time is 3.005189125
Vehicle SP2 travels from 8 to 9 to deliver 1 pallets. Expected unload start time is 5.716667299
Vehicle SP2 travels from 9 to DepotReturn to deliver 0 pallets. Expected unload start time is 6.561482845
Vehicle SP2 travels from 10 to 8 to deliver 3 pallets. Expected unload start time is 4.682772478
Vehicle SP2 travels from 12 to 10 to deliver 2 pallets. Expected unload start time is 3.69307189
Objective value: 613.378326109
Solve time: 8640</t>
  </si>
  <si>
    <t>Input:
Customer 1 has 4 pallets demand and window 0-24 at (-95.616703662, -14.90802781) and average unload time 0.164037861
Customer 2 has 1 pallets demand and window 0-24 at (60.574613574, 15.084761202) and average unload time 0.046722152
Customer 3 has 5 pallets demand and window 0-24 at (38.903806148, -6.244411379) and average unload time 0.12387024
Customer 4 has 1 pallets demand and window 0-24 at (82.618616793, 91.986613719) and average unload time 0.163432495
Customer 5 has 3 pallets demand and window 0-24 at (-64.569227931, -35.02548619) and average unload time 0.017744501
Customer 6 has 2 pallets demand and window 0-24 at (28.55399114, 49.51590747) and average unload time 0.045236223
Customer 7 has 1 pallets demand and window 0-24 at (13.900357526, -72.632931412) and average unload time 0.154511811
Customer 8 has 2 pallets demand and window 0-24 at (78.650216526, -53.710114764) and average unload time 0.146290115
Customer 9 has 3 pallets demand and window 0-24 at (9.028883805, 31.501159304) and average unload time 0.056475417
Customer 10 has 3 pallets demand and window 0-24 at (36.708957002, 41.023413062) and average unload time 0.101814173
Customer 11 has 4 pallets demand and window 0-24 at (35.774116101, -8.332906265) and average unload time 0.024458822
Customer 12 has 5 pallets demand and window 0-24 at (-31.401690001, 29.31165252) and average unload time 0.026281485
Vehicle SP1 is a 11 metre with capacity 30, distance cost 1.307276887, and time cost 7.965817878
Vehicle SP2 is a 8 metre with capacity 22, distance cost 1.348352342, and time cost 10.47674768
Vehicle SP3 is a Rigid with capacity 16, distance cost 0.978947144, and time cost 7.825834562
Output:
Vehicle SP1 travels from Depot to 11 to deliver 4 pallets. Expected unload start time is 0.866198409
Vehicle SP1 travels from 2 to 4 to deliver 1 pallets. Expected unload start time is 3.057207572
Vehicle SP1 travels from 3 to 2 to deliver 1 pallets. Expected unload start time is 2.010498467
Vehicle SP1 travels from 4 to 10 to deliver 3 pallets. Expected unload start time is 4.078047558
Vehicle SP1 travels from 6 to 9 to deliver 3 pallets. Expected unload start time is 4.953213942
Vehicle SP1 travels from 9 to DepotReturn to deliver 0 pallets. Expected unload start time is 5.53225964
Vehicle SP1 travels from 10 to 6 to deliver 2 pallets. Expected unload start time is 4.530664469
Vehicle SP1 travels from 11 to 3 to deliver 5 pallets. Expected unload start time is 1.011065554
Vehicle SP3 travels from Depot to 8 to deliver 2 pallets. Expected unload start time is 1.511854422
Vehicle SP3 travels from 1 to 12 to deliver 5 pallets. Expected unload start time is 6.036297845
Vehicle SP3 travels from 5 to 1 to deliver 4 pallets. Expected unload start time is 4.405551284
Vehicle SP3 travels from 7 to 5 to deliver 3 pallets. Expected unload start time is 3.889875576
Vehicle SP3 travels from 8 to 7 to deliver 1 pallets. Expected unload start time is 2.647662938
Vehicle SP3 travels from 12 to DepotReturn to deliver 0 pallets. Expected unload start time is 6.704658352
Objective value: 791.185916429
Solve time: 1565</t>
  </si>
  <si>
    <t>Input:
Customer 1 has 4 pallets demand and window 0-24 at (-75.904887286, -33.901246897) and average unload time 0.036907913
Customer 2 has 6 pallets demand and window 0-24 at (35.865499648, 34.318194739) and average unload time 0.099555942
Customer 3 has 1 pallets demand and window 7-8 at (-45.439845304, -57.829814824) and average unload time 0.135135367
Customer 4 has 5 pallets demand and window 0-24 at (-49.038719368, 74.20390258) and average unload time 0.124904078
Customer 5 has 8 pallets demand and window 0-24 at (-96.771962331, 19.003606624) and average unload time 0.020950346
Customer 6 has 7 pallets demand and window 0-24 at (25.523352131, 63.165207519) and average unload time 0.067005513
Customer 7 has 4 pallets demand and window 0-24 at (-80.131132949, -52.768444104) and average unload time 0.160780693
Customer 8 has 5 pallets demand and window 0-24 at (10.69903155, 61.634753428) and average unload time 0.138298246
Customer 9 has 3 pallets demand and window 0-24 at (6.558687414, 63.856178085) and average unload time 0.165840326
Customer 10 has 5 pallets demand and window 0-24 at (-82.108738454, 79.105351146) and average unload time 0.11362577
Customer 11 has 8 pallets demand and window 0-24 at (94.509655321, -58.892451018) and average unload time 0.104296894
Customer 12 has 1 pallets demand and window 0-24 at (-73.823311462, -49.915151327) and average unload time 0.119401005
Vehicle SP1 is a 11 metre with capacity 30, distance cost 1.030656201, and time cost 11.647081329
Vehicle SP2 is a 11 metre with capacity 30, distance cost 1.030656201, and time cost 11.647081329
Vehicle SP3 is a 11 metre with capacity 30, distance cost 1.030656201, and time cost 11.647081329
Output:
Vehicle SP1 travels from Depot to 9 to deliver 3 pallets. Expected unload start time is 17.178202075
Vehicle SP1 travels from 2 to 11 to deliver 8 pallets. Expected unload start time is 21.438225438
Vehicle SP1 travels from 6 to 2 to deliver 6 pallets. Expected unload start time is 19.464336036
Vehicle SP1 travels from 8 to 6 to deliver 7 pallets. Expected unload start time is 18.612236138
Vehicle SP1 travels from 9 to 8 to deliver 5 pallets. Expected unload start time is 17.734455998
Vehicle SP1 travels from 11 to DepotReturn to deliver 0 pallets. Expected unload start time is 23.66456389
Vehicle SP2 travels from Depot to 3 to deliver 1 pallets. Expected unload start time is 7
Vehicle SP2 travels from 1 to 5 to deliver 8 pallets. Expected unload start time is 9.452735891
Vehicle SP2 travels from 3 to 12 to deliver 1 pallets. Expected unload start time is 7.503464162
Vehicle SP2 travels from 4 to DepotReturn to deliver 0 pallets. Expected unload start time is 13.115985085
Vehicle SP2 travels from 5 to 10 to deliver 5 pallets. Expected unload start time is 10.393646273
Vehicle SP2 travels from 7 to 1 to deliver 4 pallets. Expected unload start time is 8.594211497
Vehicle SP2 travels from 10 to 4 to deliver 5 pallets. Expected unload start time is 11.3796661
Vehicle SP2 travels from 12 to 7 to deliver 4 pallets. Expected unload start time is 7.709404439
Objective value: 750.874249065
Solve time: 5289</t>
  </si>
  <si>
    <t>Input:
Customer 1 has 4 pallets demand and window 0-24 at (92.548667144, -73.357619901) and average unload time 0.017126286
Customer 2 has 5 pallets demand and window 0-24 at (-82.174744291, -40.392993107) and average unload time 0.039157449
Customer 3 has 1 pallets demand and window 0-24 at (98.60219856, 30.795887454) and average unload time 0.109698391
Customer 4 has 3 pallets demand and window 0-24 at (9.340767359, -4.281575518) and average unload time 0.103485874
Customer 5 has 3 pallets demand and window 0-24 at (0.52016853, 11.912121382) and average unload time 0.067915279
Customer 6 has 1 pallets demand and window 0-24 at (26.675194947, 54.778317546) and average unload time 0.12947012
Customer 7 has 2 pallets demand and window 0-24 at (77.325532086, -39.027597763) and average unload time 0.162717697
Customer 8 has 3 pallets demand and window 0-24 at (-5.322273946, 72.791050058) and average unload time 0.047500614
Customer 9 has 1 pallets demand and window 0-24 at (-11.02803494, -72.996487792) and average unload time 0.116089802
Customer 10 has 5 pallets demand and window 0-24 at (90.140395094, 53.663028102) and average unload time 0.110889208
Customer 11 has 2 pallets demand and window 0-24 at (-39.84926661, 97.629414115) and average unload time 0.108312424
Customer 12 has 4 pallets demand and window 0-24 at (-57.721835769, 99.587993509) and average unload time 0.155609479
Vehicle SP1 is a 8 metre with capacity 22, distance cost 1.094894511, and time cost 7.647030743
Vehicle SP2 is a 11 metre with capacity 30, distance cost 1.244930608, and time cost 11.178722916
Vehicle SP3 is a Rigid with capacity 16, distance cost 1.257635831, and time cost 13.305321033
Output:
Vehicle SP1 travels from Depot to 4 to deliver 3 pallets. Expected unload start time is 23.459040621
Vehicle SP1 travels from 4 to 5 to deliver 3 pallets. Expected unload start time is 24
Vehicle SP1 travels from 5 to DepotReturn to deliver 0 pallets. Expected unload start time is 24.352789251
Vehicle SP2 travels from Depot to 2 to deliver 5 pallets. Expected unload start time is 1.789878485
Vehicle SP2 travels from 1 to 7 to deliver 2 pallets. Expected unload start time is 4.912668014
Vehicle SP2 travels from 2 to 9 to deliver 1 pallets. Expected unload start time is 2.96393286
Vehicle SP2 travels from 3 to 10 to deliver 5 pallets. Expected unload start time is 6.564999262
Vehicle SP2 travels from 6 to 8 to deliver 3 pallets. Expected unload start time is 8.501342382
Vehicle SP2 travels from 7 to 3 to deliver 1 pallets. Expected unload start time is 6.150519126
Vehicle SP2 travels from 8 to 11 to deliver 2 pallets. Expected unload start time is 9.17550694
Vehicle SP2 travels from 9 to 1 to deliver 4 pallets. Expected unload start time is 4.374739308
Vehicle SP2 travels from 10 to 6 to deliver 1 pallets. Expected unload start time is 7.912882789
Vehicle SP2 travels from 11 to 12 to deliver 4 pallets. Expected unload start time is 9.616876351
Vehicle SP2 travels from 12 to DepotReturn to deliver 0 pallets. Expected unload start time is 11.678149448
Objective value: 909.070915683
Solve time: 7905</t>
  </si>
  <si>
    <t>Input:
Customer 1 has 3 pallets demand and window 0-24 at (37.652672576, 35.912239711) and average unload time 0.042599216
Customer 2 has 6 pallets demand and window 16-17 at (-11.389300044, -74.418600401) and average unload time 0.139676652
Customer 3 has 3 pallets demand and window 0-24 at (32.078964613, -74.767833741) and average unload time 0.081881391
Customer 4 has 6 pallets demand and window 0-24 at (-46.19662806, -10.333480366) and average unload time 0.070599869
Customer 5 has 7 pallets demand and window 0-24 at (41.663142713, -52.316607614) and average unload time 0.123150209
Customer 6 has 2 pallets demand and window 0-24 at (-96.41491141, -66.273754058) and average unload time 0.102654692
Customer 7 has 3 pallets demand and window 0-24 at (41.765437884, 62.420951806) and average unload time 0.126725978
Customer 8 has 6 pallets demand and window 0-24 at (44.217159643, -35.20491399) and average unload time 0.077101587
Customer 9 has 3 pallets demand and window 0-24 at (95.16719932, 89.00238381) and average unload time 0.150508328
Customer 10 has 5 pallets demand and window 0-24 at (45.989232769, -23.708430578) and average unload time 0.166087738
Customer 11 has 3 pallets demand and window 0-24 at (85.759380661, 12.580634432) and average unload time 0.026851312
Customer 12 has 5 pallets demand and window 19-20 at (13.233280445, 46.159029325) and average unload time 0.083919279
Vehicle SP1 is a 8 metre with capacity 22, distance cost 1.244320154, and time cost 10.772827988
Vehicle SP2 is a 8 metre with capacity 22, distance cost 1.244320154, and time cost 10.772827988
Vehicle SP3 is a 11 metre with capacity 30, distance cost 0.832252107, and time cost 14.949155781
Output:
Vehicle SP1 travels from Depot to 10 to deliver 5 pallets. Expected unload start time is 12.507803074
Vehicle SP1 travels from 2 to DepotReturn to deliver 0 pallets. Expected unload start time is 17.19946863
Vehicle SP1 travels from 3 to 2 to deliver 1 pallets. Expected unload start time is 16.118728398
Vehicle SP1 travels from 5 to 3 to deliver 3 pallets. Expected unload start time is 15.329713381
Vehicle SP1 travels from 8 to 5 to deliver 7 pallets. Expected unload start time is 14.162520041
Vehicle SP1 travels from 10 to 8 to deliver 6 pallets. Expected unload start time is 13.483644962
Vehicle SP3 travels from Depot to 4 to deliver 6 pallets. Expected unload start time is 14.363726049
Vehicle SP3 travels from 1 to DepotReturn to deliver 0 pallets. Expected unload start time is 24.13373653
Vehicle SP3 travels from 2 to 12 to deliver 5 pallets. Expected unload start time is 19.23670805
Vehicle SP3 travels from 4 to 6 to deliver 2 pallets. Expected unload start time is 15.727005247
Vehicle SP3 travels from 6 to 2 to deliver 5 pallets. Expected unload start time is 17
Vehicle SP3 travels from 7 to 9 to deliver 3 pallets. Expected unload start time is 21.192641183
Vehicle SP3 travels from 9 to 11 to deliver 3 pallets. Expected unload start time is 22.606649189
Vehicle SP3 travels from 11 to 1 to deliver 3 pallets. Expected unload start time is 23.355528829
Vehicle SP3 travels from 12 to 7 to deliver 3 pallets. Expected unload start time is 20.066817486
Objective value: 805.729627885
Solve time: 2023</t>
  </si>
  <si>
    <t>Input:
Customer 1 has 1 pallets demand and window 14-15 at (-60.507168905, -25.526932952) and average unload time 0.037034357
Customer 2 has 1 pallets demand and window 0-24 at (-38.189779923, -94.309764347) and average unload time 0.115327914
Customer 3 has 4 pallets demand and window 0-24 at (-74.910619843, -73.3252013) and average unload time 0.132937853
Customer 4 has 4 pallets demand and window 0-24 at (38.821132083, 53.458202703) and average unload time 0.090394102
Customer 5 has 3 pallets demand and window 0-24 at (83.423829878, 67.098255883) and average unload time 0.140649525
Customer 6 has 5 pallets demand and window 0-24 at (64.613585345, -94.943504967) and average unload time 0.094746423
Customer 7 has 6 pallets demand and window 0-24 at (77.664393945, -95.71897065) and average unload time 0.026822226
Customer 8 has 2 pallets demand and window 0-24 at (81.400233235, 9.810572514) and average unload time 0.065393663
Customer 9 has 3 pallets demand and window 0-24 at (-4.455340437, -79.27703137) and average unload time 0.128110057
Customer 10 has 5 pallets demand and window 0-24 at (37.530836044, 2.454189788) and average unload time 0.12640122
Customer 11 has 5 pallets demand and window 0-24 at (28.95071548, -92.484593427) and average unload time 0.124947212
Customer 12 has 2 pallets demand and window 0-24 at (-78.15775898, -81.622366279) and average unload time 0.146475928
Vehicle SP1 is a 11 metre with capacity 30, distance cost 1.028382282, and time cost 7.461307044
Vehicle SP2 is a Rigid with capacity 16, distance cost 0.958236836, and time cost 12.651470464
Vehicle SP3 is a 8 metre with capacity 22, distance cost 1.148904583, and time cost 8.596049958
Output:
Vehicle SP1 travels from Depot to 1 to deliver 1 pallets. Expected unload start time is 14
Vehicle SP1 travels from 1 to 3 to deliver 4 pallets. Expected unload start time is 14.661050314
Vehicle SP1 travels from 2 to 9 to deliver 3 pallets. Expected unload start time is 16.698276898
Vehicle SP1 travels from 3 to 12 to deliver 2 pallets. Expected unload start time is 15.304175854
Vehicle SP1 travels from 6 to 7 to deliver 6 pallets. Expected unload start time is 19.240369787
Vehicle SP1 travels from 7 to DepotReturn to deliver 0 pallets. Expected unload start time is 20.942096337
Vehicle SP1 travels from 9 to 11 to deliver 5 pallets. Expected unload start time is 17.531634538
Vehicle SP1 travels from 11 to 6 to deliver 5 pallets. Expected unload start time is 18.603214832
Vehicle SP1 travels from 12 to 2 to deliver 1 pallets. Expected unload start time is 16.121295118
Vehicle SP2 travels from Depot to 10 to deliver 5 pallets. Expected unload start time is 2.639166148
Vehicle SP2 travels from 4 to DepotReturn to deliver 0 pallets. Expected unload start time is 6.866911377
Vehicle SP2 travels from 5 to 4 to deliver 4 pallets. Expected unload start time is 5.679496406
Vehicle SP2 travels from 8 to 5 to deliver 3 pallets. Expected unload start time is 4.67452611
Vehicle SP2 travels from 10 to 8 to deliver 2 pallets. Expected unload start time is 3.82719613
Objective value: 683.459790607
Solve time: 3644</t>
  </si>
  <si>
    <t>Input:
Customer 1 has 7 pallets demand and window 0-24 at (-96.976225809, 35.392978003) and average unload time 0.108952464
Customer 2 has 5 pallets demand and window 0-24 at (92.805812899, -11.557704117) and average unload time 0.154347468
Customer 3 has 4 pallets demand and window 0-24 at (96.253615335, -51.11900683) and average unload time 0.036324849
Customer 4 has 2 pallets demand and window 0-24 at (77.372293068, 60.185631192) and average unload time 0.123839806
Customer 5 has 5 pallets demand and window 0-24 at (52.239480919, 33.729206953) and average unload time 0.096280247
Customer 6 has 7 pallets demand and window 0-24 at (-79.341873904, 95.001549567) and average unload time 0.096969592
Customer 7 has 5 pallets demand and window 0-24 at (73.631219313, 68.646819041) and average unload time 0.136760287
Customer 8 has 5 pallets demand and window 0-24 at (5.351441457, 99.852709283) and average unload time 0.136049259
Customer 9 has 7 pallets demand and window 0-24 at (99.990405193, 43.89394004) and average unload time 0.119619213
Customer 10 has 7 pallets demand and window 0-24 at (-75.338522218, -82.792238402) and average unload time 0.043494272
Customer 11 has 5 pallets demand and window 0-24 at (-95.51753004, -50.791695921) and average unload time 0.095183702
Customer 12 has 7 pallets demand and window 0-24 at (22.571139784, -41.754104901) and average unload time 0.022537691
Vehicle SP1 is a 8 metre with capacity 22, distance cost 1.092602798, and time cost 8.519132061
Vehicle SP2 is a 11 metre with capacity 30, distance cost 0.993721682, and time cost 9.497152383
Vehicle SP3 is a 8 metre with capacity 22, distance cost 1.092602798, and time cost 8.519132061
Output:
Vehicle SP1 travels from Depot to 1 to deliver 7 pallets. Expected unload start time is 4.386266934
Vehicle SP1 travels from 1 to 6 to deliver 7 pallets. Expected unload start time is 5.925962995
Vehicle SP1 travels from 6 to 8 to deliver 5 pallets. Expected unload start time is 7.665151845
Vehicle SP1 travels from 8 to DepotReturn to deliver 0 pallets. Expected unload start time is 9.59534823
Vehicle SP2 travels from Depot to 3 to deliver 4 pallets. Expected unload start time is 7.019418397
Vehicle SP2 travels from 2 to 9 to deliver 7 pallets. Expected unload start time is 9.131785147
Vehicle SP2 travels from 3 to 2 to deliver 5 pallets. Expected unload start time is 7.661108519
Vehicle SP2 travels from 4 to 7 to deliver 5 pallets. Expected unload start time is 10.680874621
Vehicle SP2 travels from 5 to DepotReturn to deliver 0 pallets. Expected unload start time is 13.135220862
Vehicle SP2 travels from 7 to 5 to deliver 5 pallets. Expected unload start time is 11.87654245
Vehicle SP2 travels from 9 to 4 to deliver 2 pallets. Expected unload start time is 10.317553231
Vehicle SP3 travels from Depot to 11 to deliver 5 pallets. Expected unload start time is 21.419698522
Vehicle SP3 travels from 10 to 12 to deliver 7 pallets. Expected unload start time is 24
Vehicle SP3 travels from 11 to 10 to deliver 7 pallets. Expected unload start time is 22.368511558
Vehicle SP3 travels from 12 to DepotReturn to deliver 0 pallets. Expected unload start time is 24.75106783
Objective value: 1082.162880112
Solve time: 11599</t>
  </si>
  <si>
    <t>Input:
Customer 1 has 3 pallets demand and window 0-24 at (-35.450068632, -1.394236418) and average unload time 0.166319408
Customer 2 has 5 pallets demand and window 0-24 at (63.063748607, 33.189197656) and average unload time 0.063055616
Customer 3 has 2 pallets demand and window 0-24 at (78.640654292, 54.045009655) and average unload time 0.046304619
Customer 4 has 2 pallets demand and window 0-24 at (-88.867457882, 76.118252768) and average unload time 0.093108163
Customer 5 has 1 pallets demand and window 0-24 at (-91.065776286, 65.034047009) and average unload time 0.105846947
Customer 6 has 6 pallets demand and window 0-24 at (-86.40099174, -45.509770042) and average unload time 0.166419515
Customer 7 has 6 pallets demand and window 0-24 at (92.849202238, 99.763476167) and average unload time 0.144205261
Customer 8 has 7 pallets demand and window 0-24 at (-87.444818156, 98.128096577) and average unload time 0.10897667
Customer 9 has 4 pallets demand and window 0-24 at (-95.413651187, 97.989425334) and average unload time 0.142781547
Customer 10 has 5 pallets demand and window 0-24 at (30.746221605, -51.482436848) and average unload time 0.108400445
Customer 11 has 2 pallets demand and window 0-24 at (-10.412616904, 24.957177283) and average unload time 0.131956793
Customer 12 has 3 pallets demand and window 0-24 at (-66.043473607, -5.084246687) and average unload time 0.115980936
Vehicle SP1 is a 8 metre with capacity 22, distance cost 1.31773308, and time cost 12.345665484
Vehicle SP2 is a 11 metre with capacity 30, distance cost 1.227142931, and time cost 10.988527235
Vehicle SP3 is a 11 metre with capacity 30, distance cost 1.227142931, and time cost 10.988527235
Output:
Vehicle SP2 travels from Depot to 10 to deliver 5 pallets. Expected unload start time is 3.523300691
Vehicle SP2 travels from 2 to 3 to deliver 2 pallets. Expected unload start time is 5.838835442
Vehicle SP2 travels from 3 to 7 to deliver 6 pallets. Expected unload start time is 6.529888105
Vehicle SP2 travels from 7 to DepotReturn to deliver 0 pallets. Expected unload start time is 9.09868787
Vehicle SP2 travels from 10 to 2 to deliver 5 pallets. Expected unload start time is 5.1981718
Vehicle SP3 travels from Depot to 1 to deliver 3 pallets. Expected unload start time is 4.758177123
Vehicle SP3 travels from 1 to 12 to deliver 3 pallets. Expected unload start time is 5.642324548
Vehicle SP3 travels from 4 to 9 to deliver 4 pallets. Expected unload start time is 9.656274592
Vehicle SP3 travels from 5 to 4 to deliver 2 pallets. Expected unload start time is 9.184685474
Vehicle SP3 travels from 6 to 5 to deliver 1 pallets. Expected unload start time is 8.937587298
Vehicle SP3 travels from 8 to 11 to deliver 2 pallets. Expected unload start time is 12.417922137
Vehicle SP3 travels from 9 to 8 to deliver 7 pallets. Expected unload start time is 10.327026273
Vehicle SP3 travels from 11 to DepotReturn to deliver 0 pallets. Expected unload start time is 13.019863848
Vehicle SP3 travels from 12 to 6 to deliver 6 pallets. Expected unload start time is 6.556042746
Objective value: 952.746718211
Solve time: 66931</t>
  </si>
  <si>
    <t>Input:
Customer 1 has 2 pallets demand and window 0-24 at (-98.001222908, -29.660115378) and average unload time 0.156079186
Customer 2 has 3 pallets demand and window 0-24 at (17.133939688, 57.382881877) and average unload time 0.105203899
Customer 3 has 1 pallets demand and window 0-24 at (61.973379172, -24.953469019) and average unload time 0.150232476
Customer 4 has 4 pallets demand and window 0-24 at (-55.331618422, -64.551524523) and average unload time 0.021205328
Customer 5 has 4 pallets demand and window 0-24 at (-41.205957158, -85.517995336) and average unload time 0.054125114
Customer 6 has 3 pallets demand and window 0-24 at (54.260446008, 49.784641617) and average unload time 0.063134073
Customer 7 has 1 pallets demand and window 18-19 at (83.723772876, -17.824712021) and average unload time 0.105527726
Customer 8 has 5 pallets demand and window 0-24 at (-98.752729824, -46.647053928) and average unload time 0.040437842
Customer 9 has 2 pallets demand and window 0-24 at (-91.482503988, 97.206739761) and average unload time 0.160845673
Customer 10 has 1 pallets demand and window 20-21 at (8.850429712, 51.898695186) and average unload time 0.044482461
Customer 11 has 3 pallets demand and window 0-24 at (-1.348890895, 32.978489609) and average unload time 0.122477924
Customer 12 has 2 pallets demand and window 0-24 at (70.00830006, -10.760710865) and average unload time 0.062032051
Vehicle SP1 is a Rigid with capacity 16, distance cost 1.037797634, and time cost 9.10396918
Vehicle SP2 is a 11 metre with capacity 30, distance cost 1.442046537, and time cost 10.906801047
Vehicle SP3 is a 11 metre with capacity 30, distance cost 1.442046537, and time cost 10.906801047
Output:
Vehicle SP1 travels from Depot to 6 to deliver 3 pallets. Expected unload start time is 17.504313699
Vehicle SP1 travels from 2 to 9 to deliver 2 pallets. Expected unload start time is 21.885878971
Vehicle SP1 travels from 6 to 7 to deliver 1 pallets. Expected unload start time is 18.61559514
Vehicle SP1 travels from 7 to 10 to deliver 0 pallets. Expected unload start time is 20
Vehicle SP1 travels from 9 to DepotReturn to deliver 0 pallets. Expected unload start time is 23.876130643
Vehicle SP1 travels from 10 to 2 to deliver 3 pallets. Expected unload start time is 20.124180338
Vehicle SP2 travels from Depot to 1 to deliver 2 pallets. Expected unload start time is 14.857942026
Vehicle SP2 travels from 1 to 8 to deliver 5 pallets. Expected unload start time is 15.382644822
Vehicle SP2 travels from 3 to 7 to deliver 0 pallets. Expected unload start time is 18.721122866
Vehicle SP2 travels from 4 to 5 to deliver 4 pallets. Expected unload start time is 16.572763412
Vehicle SP2 travels from 5 to 3 to deliver 1 pallets. Expected unload start time is 18.284779943
Vehicle SP2 travels from 7 to 10 to deliver 1 pallets. Expected unload start time is 20
Vehicle SP2 travels from 8 to 4 to deliver 4 pallets. Expected unload start time is 16.171930032
Vehicle SP2 travels from 10 to DepotReturn to deliver 0 pallets. Expected unload start time is 20.702581602
Vehicle SP3 travels from Depot to 12 to deliver 2 pallets. Expected unload start time is 18.683089495
Vehicle SP3 travels from 7 to 10 to deliver 0 pallets. Expected unload start time is 20.278877134
Vehicle SP3 travels from 10 to 11 to deliver 3 pallets. Expected unload start time is 20.547554543
Vehicle SP3 travels from 11 to DepotReturn to deliver 0 pallets. Expected unload start time is 21.327564118
Vehicle SP3 travels from 12 to 7 to deliver 0 pallets. Expected unload start time is 19
Objective value: 1604.457014441
Solve time: 32942</t>
  </si>
  <si>
    <t>Input:
Customer 1 has 5 pallets demand and window 0-24 at (-5.625091957, 77.494351875) and average unload time 0.120062083
Customer 2 has 1 pallets demand and window 0-24 at (-74.947356113, -90.297220513) and average unload time 0.13783966
Customer 3 has 2 pallets demand and window 0-24 at (65.963866866, 89.447508748) and average unload time 0.08489104
Customer 4 has 6 pallets demand and window 0-24 at (-78.352102862, -88.540717846) and average unload time 0.073224009
Customer 5 has 3 pallets demand and window 0-24 at (-12.578803162, 38.310314123) and average unload time 0.050518294
Customer 6 has 6 pallets demand and window 0-24 at (-27.891071828, -34.925848307) and average unload time 0.137518692
Customer 7 has 5 pallets demand and window 0-24 at (41.199789007, 15.609028382) and average unload time 0.133996586
Customer 8 has 2 pallets demand and window 0-24 at (80.823773225, 87.591443267) and average unload time 0.072205814
Customer 9 has 9 pallets demand and window 0-24 at (-48.780827845, -4.360561463) and average unload time 0.02442236
Vehicle SP1 is a 11 metre with capacity 30, distance cost 0.796243095, and time cost 10.888817567
Vehicle SP2 is a 8 metre with capacity 22, distance cost 1.474713917, and time cost 13.939857705
Vehicle SP3 is a 8 metre with capacity 22, distance cost 1.474713917, and time cost 13.939857705
Output:
Vehicle SP1 travels from Depot to 7 to deliver 5 pallets. Expected unload start time is 5.084413751
Vehicle SP1 travels from 1 to 5 to deliver 3 pallets. Expected unload start time is 9.287892399
Vehicle SP1 travels from 2 to 6 to deliver 6 pallets. Expected unload start time is 12.758954084
Vehicle SP1 travels from 3 to 1 to deliver 5 pallets. Expected unload start time is 8.190128639
Vehicle SP1 travels from 4 to 2 to deliver 1 pallets. Expected unload start time is 11.712794999
Vehicle SP1 travels from 5 to 4 to deliver 6 pallets. Expected unload start time is 11.225561746
Vehicle SP1 travels from 6 to DepotReturn to deliver 0 pallets. Expected unload start time is 14.142765444
Vehicle SP1 travels from 7 to 8 to deliver 2 pallets. Expected unload start time is 6.78149272
Vehicle SP1 travels from 8 to 3 to deliver 2 pallets. Expected unload start time is 7.113096509
Vehicle SP3 travels from Depot to 9 to deliver 9 pallets. Expected unload start time is 1.854583028
Vehicle SP3 travels from 9 to DepotReturn to deliver 0 pallets. Expected unload start time is 2.686575985
Objective value: 573.068278715
Solve time: 641</t>
  </si>
  <si>
    <t>Input:
Customer 1 has 7 pallets demand and window 12-13 at (-6.644654407, -37.706863539) and average unload time 0.017702007
Customer 2 has 3 pallets demand and window 0-24 at (-14.51883681, -4.939054912) and average unload time 0.100061023
Customer 3 has 6 pallets demand and window 0-24 at (-33.108810919, 90.628679863) and average unload time 0.074228608
Customer 4 has 2 pallets demand and window 0-24 at (7.33373709, 94.377846493) and average unload time 0.159146219
Customer 5 has 3 pallets demand and window 0-24 at (-54.109588492, 75.197500021) and average unload time 0.063706742
Customer 6 has 6 pallets demand and window 0-24 at (25.751127767, -94.578965671) and average unload time 0.047978631
Customer 7 has 8 pallets demand and window 0-24 at (-95.403529717, 37.044830017) and average unload time 0.119057538
Customer 8 has 8 pallets demand and window 0-24 at (22.956145847, 48.267948881) and average unload time 0.037466502
Customer 9 has 1 pallets demand and window 0-24 at (-37.848926748, 2.926531102) and average unload time 0.0959835
Vehicle SP1 is a Rigid with capacity 16, distance cost 1.093582924, and time cost 14.937395452
Vehicle SP2 is a 8 metre with capacity 22, distance cost 0.867575776, and time cost 9.83032622
Vehicle SP3 is a 11 metre with capacity 30, distance cost 1.140261613, and time cost 10.759973941
Output:
Vehicle SP2 travels from Depot to 6 to deliver 6 pallets. Expected unload start time is 10.893982189
Vehicle SP2 travels from 1 to 2 to deliver 3 pallets. Expected unload start time is 12.545171842
Vehicle SP2 travels from 2 to DepotReturn to deliver 0 pallets. Expected unload start time is 13.037054093
Vehicle SP2 travels from 6 to 1 to deliver 7 pallets. Expected unload start time is 12
Vehicle SP3 travels from Depot to 8 to deliver 8 pallets. Expected unload start time is 4.771858506
Vehicle SP3 travels from 3 to 5 to deliver 3 pallets. Expected unload start time is 7.277267832
Vehicle SP3 travels from 4 to 3 to deliver 6 pallets. Expected unload start time is 6.506138898
Vehicle SP3 travels from 5 to 7 to deliver 8 pallets. Expected unload start time is 8.171152222
Vehicle SP3 travels from 7 to 9 to deliver 1 pallets. Expected unload start time is 9.959954136
Vehicle SP3 travels from 8 to 4 to deliver 2 pallets. Expected unload start time is 5.680147002
Vehicle SP3 travels from 9 to DepotReturn to deliver 0 pallets. Expected unload start time is 10.530461384
Objective value: 576.785106383
Solve time: 903</t>
  </si>
  <si>
    <t>Input:
Customer 1 has 5 pallets demand and window 21-22 at (52.242025697, -37.558585418) and average unload time 0.060925028
Customer 2 has 2 pallets demand and window 0-24 at (80.08666625, 89.79908273) and average unload time 0.060846624
Customer 3 has 3 pallets demand and window 0-24 at (-76.004541665, 56.254022023) and average unload time 0.133882725
Customer 4 has 1 pallets demand and window 0-24 at (-38.970221632, 47.864183667) and average unload time 0.136567037
Customer 5 has 1 pallets demand and window 0-24 at (-12.545645201, 95.706405588) and average unload time 0.033671477
Customer 6 has 3 pallets demand and window 0-24 at (-77.815274566, -60.686567365) and average unload time 0.056171014
Customer 7 has 3 pallets demand and window 0-24 at (-63.286724196, 43.14620552) and average unload time 0.050397432
Customer 8 has 2 pallets demand and window 0-24 at (-77.959312108, 88.184070164) and average unload time 0.051806891
Customer 9 has 4 pallets demand and window 14-15 at (-33.625187943, 9.906037379) and average unload time 0.128376737
Vehicle SP1 is a Rigid with capacity 16, distance cost 1.217404153, and time cost 12.605782265
Vehicle SP2 is a Rigid with capacity 16, distance cost 1.217404153, and time cost 12.605782265
Vehicle SP3 is a Rigid with capacity 16, distance cost 1.217404153, and time cost 12.605782265
Output:
Vehicle SP1 travels from Depot to 6 to deliver 3 pallets. Expected unload start time is 13.790447845
Vehicle SP1 travels from 1 to DepotReturn to deliver 0 pallets. Expected unload start time is 22.108898551
Vehicle SP1 travels from 6 to 9 to deliver 4 pallets. Expected unload start time is 15
Vehicle SP1 travels from 9 to 1 to deliver 5 pallets. Expected unload start time is 21
Vehicle SP2 travels from Depot to 2 to deliver 2 pallets. Expected unload start time is 2.622536337
Vehicle SP2 travels from 2 to 5 to deliver 1 pallets. Expected unload start time is 3.904485591
Vehicle SP2 travels from 3 to 7 to deliver 3 pallets. Expected unload start time is 5.894646003
Vehicle SP2 travels from 4 to DepotReturn to deliver 0 pallets. Expected unload start time is 7.263560377
Vehicle SP2 travels from 5 to 8 to deliver 2 pallets. Expected unload start time is 4.761216656
Vehicle SP2 travels from 7 to 4 to deliver 1 pallets. Expected unload start time is 6.355462976
Vehicle SP2 travels from 8 to 3 to deliver 3 pallets. Expected unload start time is 5.264703289
Objective value: 943.34840135
Solve time: 630</t>
  </si>
  <si>
    <t>Input:
Customer 1 has 3 pallets demand and window 0-24 at (55.199752706, 92.270516551) and average unload time 0.082580617
Customer 2 has 7 pallets demand and window 0-24 at (-9.219046993, 9.340488372) and average unload time 0.027865968
Customer 3 has 7 pallets demand and window 0-24 at (53.201243029, 33.724291533) and average unload time 0.034162186
Customer 4 has 8 pallets demand and window 0-24 at (-2.07351141, 20.526012657) and average unload time 0.145305141
Customer 5 has 5 pallets demand and window 0-24 at (-51.458822894, -93.177875885) and average unload time 0.070482563
Customer 6 has 2 pallets demand and window 0-24 at (24.378519797, 56.694081281) and average unload time 0.032860335
Customer 7 has 4 pallets demand and window 0-24 at (40.226127555, 33.812743626) and average unload time 0.103525148
Customer 8 has 8 pallets demand and window 0-24 at (-37.340658293, -51.906510567) and average unload time 0.159275759
Customer 9 has 5 pallets demand and window 0-24 at (87.001338102, -1.82168258) and average unload time 0.155082471
Vehicle SP1 is a 11 metre with capacity 30, distance cost 1.385606652, and time cost 13.494372209
Vehicle SP2 is a Rigid with capacity 16, distance cost 0.789950237, and time cost 8.668385641
Vehicle SP3 is a 8 metre with capacity 22, distance cost 0.928967671, and time cost 9.695140341
Output:
Vehicle SP1 travels from Depot to 2 to deliver 7 pallets. Expected unload start time is 2.173934945
Vehicle SP1 travels from 2 to 4 to deliver 8 pallets. Expected unload start time is 2.534910214
Vehicle SP1 travels from 4 to DepotReturn to deliver 0 pallets. Expected unload start time is 3.955232322
Vehicle SP2 travels from Depot to 5 to deliver 5 pallets. Expected unload start time is 3.60959428
Vehicle SP2 travels from 5 to 8 to deliver 8 pallets. Expected unload start time is 4.507249039
Vehicle SP2 travels from 8 to DepotReturn to deliver 0 pallets. Expected unload start time is 6.580733165
Vehicle SP3 travels from Depot to 6 to deliver 2 pallets. Expected unload start time is 19.052114944
Vehicle SP3 travels from 1 to 7 to deliver 4 pallets. Expected unload start time is 20.708271276
Vehicle SP3 travels from 3 to 9 to deliver 5 pallets. Expected unload start time is 22.136832549
Vehicle SP3 travels from 6 to 1 to deliver 3 pallets. Expected unload start time is 19.706216754
Vehicle SP3 travels from 7 to 3 to deliver 7 pallets. Expected unload start time is 21.284564578
Vehicle SP3 travels from 9 to DepotReturn to deliver 0 pallets. Expected unload start time is 24
Objective value: 547.761878407
Solve time: 1531</t>
  </si>
  <si>
    <t>Input:
Customer 1 has 7 pallets demand and window 21-22 at (-89.28625092, -19.528047969) and average unload time 0.088997757
Customer 2 has 4 pallets demand and window 0-24 at (-79.777105548, -9.173939447) and average unload time 0.037538711
Customer 3 has 7 pallets demand and window 16-17 at (-33.418152765, 58.403208605) and average unload time 0.066067793
Customer 4 has 2 pallets demand and window 21-22 at (-67.423165675, 5.262700744) and average unload time 0.036023941
Customer 5 has 4 pallets demand and window 0-24 at (98.914487242, 88.355578019) and average unload time 0.095917834
Customer 6 has 5 pallets demand and window 0-24 at (25.446939165, 21.79538432) and average unload time 0.024113694
Customer 7 has 3 pallets demand and window 0-24 at (7.056143873, -94.900328213) and average unload time 0.160292982
Customer 8 has 5 pallets demand and window 0-24 at (40.65728247, -98.782766593) and average unload time 0.093057304
Customer 9 has 4 pallets demand and window 0-24 at (-29.999410591, 44.744931797) and average unload time 0.040302171
Vehicle SP1 is a 8 metre with capacity 22, distance cost 1.258715184, and time cost 9.290447785
Vehicle SP2 is a 8 metre with capacity 22, distance cost 1.258715184, and time cost 9.290447785
Vehicle SP3 is a Rigid with capacity 16, distance cost 1.192043969, and time cost 12.274343946
Output:
Vehicle SP1 travels from Depot to 6 to deliver 5 pallets. Expected unload start time is 13.13618955
Vehicle SP1 travels from 3 to 9 to deliver 4 pallets. Expected unload start time is 17.21408686
Vehicle SP1 travels from 4 to DepotReturn to deliver 0 pallets. Expected unload start time is 22.28163343
Vehicle SP1 travels from 5 to 3 to deliver 7 pallets. Expected unload start time is 16.575616781
Vehicle SP1 travels from 6 to 5 to deliver 4 pallets. Expected unload start time is 14.495945003
Vehicle SP1 travels from 9 to 4 to deliver 2 pallets. Expected unload start time is 21.364232506
Vehicle SP2 travels from Depot to 8 to deliver 5 pallets. Expected unload start time is 18.903391314
Vehicle SP2 travels from 1 to 2 to deliver 4 pallets. Expected unload start time is 22.600110017
Vehicle SP2 travels from 2 to DepotReturn to deliver 0 pallets. Expected unload start time is 23.754050488
Vehicle SP2 travels from 7 to 1 to deliver 7 pallets. Expected unload start time is 21.801398918
Vehicle SP2 travels from 8 to 7 to deliver 3 pallets. Expected unload start time is 19.791486493
Objective value: 979.546880192
Solve time: 2543</t>
  </si>
  <si>
    <t>Input:
Customer 1 has 1 pallets demand and window 0-24 at (-28.036245659, -17.225052327) and average unload time 0.085209225
Customer 2 has 2 pallets demand and window 0-24 at (6.541253413, 26.809224103) and average unload time 0.083426014
Customer 3 has 8 pallets demand and window 0-24 at (-52.993129312, 60.816420932) and average unload time 0.031200118
Customer 4 has 2 pallets demand and window 0-24 at (-26.68221185, -31.581039335) and average unload time 0.160122462
Customer 5 has 8 pallets demand and window 0-24 at (-38.012863243, 54.408587385) and average unload time 0.102961038
Customer 6 has 3 pallets demand and window 0-24 at (-64.239811877, 5.087250814) and average unload time 0.029552876
Customer 7 has 8 pallets demand and window 0-24 at (-78.765896186, 19.51995595) and average unload time 0.05673099
Customer 8 has 3 pallets demand and window 0-24 at (44.259367176, 67.001160548) and average unload time 0.098376949
Customer 9 has 2 pallets demand and window 0-24 at (19.599437022, -1.403263413) and average unload time 0.117583924
Vehicle SP1 is a 8 metre with capacity 22, distance cost 0.938588771, and time cost 8.318682999
Vehicle SP2 is a 11 metre with capacity 30, distance cost 1.198179843, and time cost 12.236575487
Vehicle SP3 is a Rigid with capacity 16, distance cost 0.852943858, and time cost 8.391208035
Output:
Vehicle SP1 travels from Depot to 5 to deliver 8 pallets. Expected unload start time is 1.683427341
Vehicle SP1 travels from 2 to DepotReturn to deliver 0 pallets. Expected unload start time is 5.67440387
Vehicle SP1 travels from 3 to 8 to deliver 3 pallets. Expected unload start time is 4.178493666
Vehicle SP1 travels from 5 to 3 to deliver 8 pallets. Expected unload start time is 2.710780773
Vehicle SP1 travels from 8 to 2 to deliver 2 pallets. Expected unload start time is 5.16260563
Vehicle SP3 travels from Depot to 7 to deliver 8 pallets. Expected unload start time is 1.683245642
Vehicle SP3 travels from 1 to 4 to deliver 2 pallets. Expected unload start time is 3.278757186
Vehicle SP3 travels from 4 to 9 to deliver 2 pallets. Expected unload start time is 4.289641441
Vehicle SP3 travels from 6 to 1 to deliver 1 pallets. Expected unload start time is 3.013301702
Vehicle SP3 travels from 7 to 6 to deliver 3 pallets. Expected unload start time is 2.393056844
Vehicle SP3 travels from 9 to DepotReturn to deliver 0 pallets. Expected unload start time is 4.770429385
Objective value: 456.272158277
Solve time: 3773</t>
  </si>
  <si>
    <t>Input:
Customer 1 has 7 pallets demand and window 0-24 at (-98.295543185, 28.838680271) and average unload time 0.083568028
Customer 2 has 5 pallets demand and window 0-24 at (96.821349354, 63.117438185) and average unload time 0.154661074
Customer 3 has 4 pallets demand and window 7-8 at (97.216978838, 83.925177555) and average unload time 0.139958536
Customer 4 has 1 pallets demand and window 0-24 at (-88.163994032, 77.205049211) and average unload time 0.095396073
Customer 5 has 4 pallets demand and window 0-24 at (-8.699768513, 95.259228286) and average unload time 0.09703133
Customer 6 has 5 pallets demand and window 0-24 at (7.063486625, 29.899217106) and average unload time 0.138400927
Customer 7 has 4 pallets demand and window 0-24 at (-42.340526342, -76.733334433) and average unload time 0.055918578
Customer 8 has 5 pallets demand and window 0-24 at (28.874725285, 43.538279874) and average unload time 0.158006715
Customer 9 has 2 pallets demand and window 0-24 at (97.816526146, 67.10313042) and average unload time 0.144491724
Vehicle SP1 is a 11 metre with capacity 30, distance cost 1.406355449, and time cost 8.172318788
Vehicle SP2 is a Rigid with capacity 16, distance cost 1.121860194, and time cost 11.033705054
Vehicle SP3 is a Rigid with capacity 16, distance cost 1.121860194, and time cost 11.033705054
Output:
Vehicle SP1 travels from Depot to 2 to deliver 5 pallets. Expected unload start time is 5.675951392
Vehicle SP1 travels from 2 to 9 to deliver 2 pallets. Expected unload start time is 6.500607453
Vehicle SP1 travels from 3 to 8 to deliver 5 pallets. Expected unload start time is 8.552129868
Vehicle SP1 travels from 6 to DepotReturn to deliver 0 pallets. Expected unload start time is 10.739753364
Vehicle SP1 travels from 8 to 6 to deliver 5 pallets. Expected unload start time is 9.663720728
Vehicle SP1 travels from 9 to 3 to deliver 4 pallets. Expected unload start time is 7
Vehicle SP2 travels from Depot to 5 to deliver 4 pallets. Expected unload start time is 0.981476253
Vehicle SP2 travels from 1 to 7 to deliver 4 pallets. Expected unload start time is 5.179841892
Vehicle SP2 travels from 4 to 1 to deliver 7 pallets. Expected unload start time is 3.101316329
Vehicle SP2 travels from 5 to 4 to deliver 1 pallets. Expected unload start time is 2.388218628
Vehicle SP2 travels from 7 to DepotReturn to deliver 0 pallets. Expected unload start time is 6.499013009
Objective value: 883.239440793
Solve time: 3816</t>
  </si>
  <si>
    <t>Input:
Customer 1 has 3 pallets demand and window 0-24 at (-23.498030785, -43.856113603) and average unload time 0.027194175
Customer 2 has 6 pallets demand and window 0-24 at (-42.128056612, -6.3881824) and average unload time 0.10469054
Customer 3 has 4 pallets demand and window 0-24 at (-28.447896907, -82.395985978) and average unload time 0.133794218
Customer 4 has 8 pallets demand and window 18-19 at (-8.071222481, 60.450597312) and average unload time 0.125079448
Customer 5 has 7 pallets demand and window 11-12 at (-13.987889762, 78.726906583) and average unload time 0.115873077
Customer 6 has 8 pallets demand and window 0-24 at (73.37704875, -1.017657956) and average unload time 0.061360482
Customer 7 has 8 pallets demand and window 17-18 at (50.515733871, -24.98392526) and average unload time 0.138882183
Customer 8 has 8 pallets demand and window 0-24 at (-37.382049308, 59.184789059) and average unload time 0.049230978
Customer 9 has 3 pallets demand and window 0-24 at (-32.073023358, 18.506660692) and average unload time 0.157897097
Vehicle SP1 is a Rigid with capacity 16, distance cost 1.391749975, and time cost 7.990959105
Vehicle SP2 is a 11 metre with capacity 30, distance cost 0.876921746, and time cost 13.74369752
Vehicle SP3 is a 8 metre with capacity 22, distance cost 0.920394129, and time cost 11.80192324
Output:
Vehicle SP1 travels from Depot to 7 to deliver 6 pallets. Expected unload start time is 17
Vehicle SP1 travels from 6 to DepotReturn to deliver 0 pallets. Expected unload start time is 19.655494737
Vehicle SP1 travels from 7 to 6 to deliver 8 pallets. Expected unload start time is 18.247309567
Vehicle SP2 travels from Depot to 9 to deliver 3 pallets. Expected unload start time is 9.528115334
Vehicle SP2 travels from 4 to DepotReturn to deliver 0 pallets. Expected unload start time is 19.762973617
Vehicle SP2 travels from 5 to 4 to deliver 8 pallets. Expected unload start time is 18
Vehicle SP2 travels from 8 to 5 to deliver 7 pallets. Expected unload start time is 11.289474264
Vehicle SP2 travels from 9 to 8 to deliver 8 pallets. Expected unload start time is 10.51459555
Vehicle SP3 travels from Depot to 2 to deliver 6 pallets. Expected unload start time is 14.52598026
Vehicle SP3 travels from 1 to 3 to deliver 4 pallets. Expected unload start time is 16.244462033
Vehicle SP3 travels from 2 to 1 to deliver 3 pallets. Expected unload start time is 15.677174006
Vehicle SP3 travels from 3 to 7 to deliver 2 pallets. Expected unload start time is 18
Vehicle SP3 travels from 7 to DepotReturn to deliver 0 pallets. Expected unload start time is 18.982218486
Objective value: 674.552529342
Solve time: 2016</t>
  </si>
  <si>
    <t>Input:
Customer 1 has 1 pallets demand and window 0-24 at (11.834520083, -34.69497582) and average unload time 0.12405363
Customer 2 has 3 pallets demand and window 0-24 at (41.605570864, -6.837804372) and average unload time 0.084174776
Customer 3 has 2 pallets demand and window 0-24 at (49.137565848, -98.744237743) and average unload time 0.023682467
Customer 4 has 7 pallets demand and window 0-24 at (-15.247758841, -11.424281151) and average unload time 0.062313629
Customer 5 has 6 pallets demand and window 0-24 at (19.481063592, -15.934477677) and average unload time 0.080422101
Customer 6 has 7 pallets demand and window 0-24 at (52.746074388, -86.665776016) and average unload time 0.0924843
Customer 7 has 2 pallets demand and window 0-24 at (-53.285214813, 74.566670395) and average unload time 0.111332598
Customer 8 has 4 pallets demand and window 15-16 at (71.682839032, -32.000895689) and average unload time 0.13230102
Customer 9 has 2 pallets demand and window 0-24 at (85.797636292, 34.928659846) and average unload time 0.066455263
Vehicle SP1 is a Rigid with capacity 16, distance cost 0.881355464, and time cost 12.97673142
Vehicle SP2 is a Rigid with capacity 16, distance cost 0.881355464, and time cost 12.97673142
Vehicle SP3 is a 11 metre with capacity 30, distance cost 1.478781298, and time cost 13.61829347
Output:
Vehicle SP1 travels from Depot to 1 to deliver 1 pallets. Expected unload start time is 13.373962783
Vehicle SP1 travels from 1 to 3 to deliver 2 pallets. Expected unload start time is 14.424520694
Vehicle SP1 travels from 3 to 6 to deliver 7 pallets. Expected unload start time is 14.629460299
Vehicle SP1 travels from 6 to 8 to deliver 4 pallets. Expected unload start time is 16
Vehicle SP1 travels from 8 to DepotReturn to deliver 0 pallets. Expected unload start time is 17.510472929
Vehicle SP2 travels from Depot to 7 to deliver 2 pallets. Expected unload start time is 2.193756855
Vehicle SP2 travels from 2 to 5 to deliver 6 pallets. Expected unload start time is 5.668714203
Vehicle SP2 travels from 5 to DepotReturn to deliver 0 pallets. Expected unload start time is 6.46584462
Vehicle SP2 travels from 7 to 9 to deliver 2 pallets. Expected unload start time is 4.224183587
Vehicle SP2 travels from 9 to 2 to deliver 3 pallets. Expected unload start time is 5.117169785
Vehicle SP3 travels from Depot to 4 to deliver 7 pallets. Expected unload start time is 0.878984584
Vehicle SP3 travels from 4 to DepotReturn to deliver 0 pallets. Expected unload start time is 1.553339713
Objective value: 604.108253426
Solve time: 1630</t>
  </si>
  <si>
    <t>Input:
Customer 1 has 4 pallets demand and window 0-24 at (-99.384142277, 45.343950296) and average unload time 0.032665165
Customer 2 has 6 pallets demand and window 17-18 at (26.906318094, 93.004308817) and average unload time 0.072299486
Customer 3 has 3 pallets demand and window 0-24 at (39.793715646, 36.264311174) and average unload time 0.161174762
Customer 4 has 1 pallets demand and window 0-24 at (-45.584629966, 73.541804588) and average unload time 0.076915755
Customer 5 has 4 pallets demand and window 15-16 at (92.119950497, 71.722666783) and average unload time 0.03681219
Customer 6 has 5 pallets demand and window 0-24 at (-55.135378164, 46.926938175) and average unload time 0.036623955
Customer 7 has 1 pallets demand and window 0-24 at (86.668141625, -74.823457892) and average unload time 0.129965851
Customer 8 has 1 pallets demand and window 0-24 at (79.494514253, -71.872661892) and average unload time 0.133865056
Customer 9 has 4 pallets demand and window 0-24 at (46.837818675, 77.049469898) and average unload time 0.163891254
Vehicle SP1 is a 11 metre with capacity 30, distance cost 0.887695141, and time cost 11.885378503
Vehicle SP2 is a 8 metre with capacity 22, distance cost 0.840698825, and time cost 8.869332308
Vehicle SP3 is a 8 metre with capacity 22, distance cost 0.840698825, and time cost 8.869332308
Output:
Vehicle SP1 travels from Depot to 8 to deliver 1 pallets. Expected unload start time is 12.858421861
Vehicle SP1 travels from 1 to 6 to deliver 5 pallets. Expected unload start time is 20.749808698
Vehicle SP1 travels from 2 to 4 to deliver 1 pallets. Expected unload start time is 19.229502548
Vehicle SP1 travels from 3 to 5 to deliver 4 pallets. Expected unload start time is 16
Vehicle SP1 travels from 4 to 1 to deliver 4 pallets. Expected unload start time is 20.065684655
Vehicle SP1 travels from 5 to 9 to deliver 4 pallets. Expected unload start time is 16.717178347
Vehicle SP1 travels from 6 to DepotReturn to deliver 0 pallets. Expected unload start time is 21.837953288
Vehicle SP1 travels from 7 to 3 to deliver 3 pallets. Expected unload start time is 14.726367945
Vehicle SP1 travels from 8 to 7 to deliver 1 pallets. Expected unload start time is 13.089247062
Vehicle SP1 travels from 9 to 2 to deliver 6 pallets. Expected unload start time is 17.857478693
Objective value: 566.836248779
Solve time: 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</si>
</sst>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3 Vehicles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1.8458999999999999</c:v>
                </c:pt>
                <c:pt idx="1">
                  <c:v>14.2897</c:v>
                </c:pt>
                <c:pt idx="2">
                  <c:v>141.48820000000001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F-4C0F-B0ED-AACB44CE6FE7}"/>
            </c:ext>
          </c:extLst>
        </c:ser>
        <c:ser>
          <c:idx val="0"/>
          <c:order val="1"/>
          <c:tx>
            <c:v>5 Vehicles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104.75489999999999</c:v>
                </c:pt>
                <c:pt idx="1">
                  <c:v>1119.2421999999999</c:v>
                </c:pt>
                <c:pt idx="2">
                  <c:v>19495.943599999999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F-4C0F-B0ED-AACB44CE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526273565984756"/>
          <c:y val="5.9258760816102797E-2"/>
          <c:w val="0.10727844142255451"/>
          <c:h val="0.110756360193570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4762</xdr:rowOff>
    </xdr:from>
    <xdr:to>
      <xdr:col>20</xdr:col>
      <xdr:colOff>600074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EAE7-ED32-49DC-9272-0DED170FE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4B9-FFE6-499B-A18C-5593F488278E}">
  <dimension ref="A1:F10"/>
  <sheetViews>
    <sheetView workbookViewId="0">
      <selection activeCell="F17" sqref="F17"/>
    </sheetView>
  </sheetViews>
  <sheetFormatPr defaultRowHeight="15" x14ac:dyDescent="0.25"/>
  <cols>
    <col min="1" max="1" width="8" bestFit="1" customWidth="1"/>
    <col min="2" max="2" width="10" bestFit="1" customWidth="1"/>
    <col min="3" max="3" width="16" bestFit="1" customWidth="1"/>
    <col min="4" max="4" width="12.140625" bestFit="1" customWidth="1"/>
    <col min="5" max="5" width="12.42578125" bestFit="1" customWidth="1"/>
  </cols>
  <sheetData>
    <row r="1" spans="1:6" s="1" customFormat="1" x14ac:dyDescent="0.25">
      <c r="A1" s="1" t="s">
        <v>11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>
        <f ca="1">OFFSET('Run Data'!A$2, (ROWS(Graphs!A$1:A2)-2)*10,0,1,1)</f>
        <v>9</v>
      </c>
      <c r="B2">
        <f ca="1">OFFSET('Run Data'!B$2, (ROWS(Graphs!B$1:B2)-2)*10,0,1,1)</f>
        <v>3</v>
      </c>
      <c r="C2">
        <f ca="1">AVERAGE(OFFSET('Run Data'!$E$2, (ROWS(Graphs!C$1:C2)-2)*10,0,10,1))</f>
        <v>1.8458999999999999</v>
      </c>
      <c r="D2">
        <f ca="1">MIN(OFFSET('Run Data'!$E$2, (ROWS(Graphs!D$1:D2)-2)*10,0,10,1))</f>
        <v>0.63</v>
      </c>
      <c r="E2">
        <f ca="1">MAX(OFFSET('Run Data'!$E$2, (ROWS(Graphs!E$1:E2)-2)*10,0,10,1))</f>
        <v>3.8159999999999998</v>
      </c>
      <c r="F2">
        <f ca="1">_xlfn.STDEV.S(OFFSET('Run Data'!$E$2, (ROWS(Graphs!F$1:F2)-2)*10,0,10,1))</f>
        <v>1.1940430338420249</v>
      </c>
    </row>
    <row r="3" spans="1:6" x14ac:dyDescent="0.25">
      <c r="A3">
        <f ca="1">OFFSET('Run Data'!A$2, (ROWS(Graphs!A$1:A3)-2)*10,0,1,1)</f>
        <v>12</v>
      </c>
      <c r="B3">
        <f ca="1">OFFSET('Run Data'!B$2, (ROWS(Graphs!B$1:B3)-2)*10,0,1,1)</f>
        <v>3</v>
      </c>
      <c r="C3">
        <f ca="1">AVERAGE(OFFSET('Run Data'!$E$2, (ROWS(Graphs!C$1:C3)-2)*10,0,10,1))</f>
        <v>14.2897</v>
      </c>
      <c r="D3">
        <f ca="1">MIN(OFFSET('Run Data'!$E$2, (ROWS(Graphs!D$1:D3)-2)*10,0,10,1))</f>
        <v>1.5649999999999999</v>
      </c>
      <c r="E3">
        <f ca="1">MAX(OFFSET('Run Data'!$E$2, (ROWS(Graphs!E$1:E3)-2)*10,0,10,1))</f>
        <v>66.930999999999997</v>
      </c>
      <c r="F3">
        <f ca="1">_xlfn.STDEV.S(OFFSET('Run Data'!$E$2, (ROWS(Graphs!F$1:F3)-2)*10,0,10,1))</f>
        <v>20.677451976327578</v>
      </c>
    </row>
    <row r="4" spans="1:6" x14ac:dyDescent="0.25">
      <c r="A4">
        <f ca="1">OFFSET('Run Data'!A$2, (ROWS(Graphs!A$1:A4)-2)*10,0,1,1)</f>
        <v>15</v>
      </c>
      <c r="B4">
        <f ca="1">OFFSET('Run Data'!B$2, (ROWS(Graphs!B$1:B4)-2)*10,0,1,1)</f>
        <v>3</v>
      </c>
      <c r="C4">
        <f ca="1">AVERAGE(OFFSET('Run Data'!$E$2, (ROWS(Graphs!C$1:C4)-2)*10,0,10,1))</f>
        <v>141.48820000000001</v>
      </c>
      <c r="D4">
        <f ca="1">MIN(OFFSET('Run Data'!$E$2, (ROWS(Graphs!D$1:D4)-2)*10,0,10,1))</f>
        <v>7.9980000000000002</v>
      </c>
      <c r="E4">
        <f ca="1">MAX(OFFSET('Run Data'!$E$2, (ROWS(Graphs!E$1:E4)-2)*10,0,10,1))</f>
        <v>520.62</v>
      </c>
      <c r="F4">
        <f ca="1">_xlfn.STDEV.S(OFFSET('Run Data'!$E$2, (ROWS(Graphs!F$1:F4)-2)*10,0,10,1))</f>
        <v>175.43708854794011</v>
      </c>
    </row>
    <row r="5" spans="1:6" x14ac:dyDescent="0.25">
      <c r="A5">
        <f ca="1">OFFSET('Run Data'!A$2, (ROWS(Graphs!A$1:A5)-2)*10,0,1,1)</f>
        <v>9</v>
      </c>
      <c r="B5">
        <f ca="1">OFFSET('Run Data'!B$2, (ROWS(Graphs!B$1:B5)-2)*10,0,1,1)</f>
        <v>5</v>
      </c>
      <c r="C5">
        <f ca="1">AVERAGE(OFFSET('Run Data'!$E$2, (ROWS(Graphs!C$1:C5)-2)*10,0,10,1))</f>
        <v>104.75489999999999</v>
      </c>
      <c r="D5">
        <f ca="1">MIN(OFFSET('Run Data'!$E$2, (ROWS(Graphs!D$1:D5)-2)*10,0,10,1))</f>
        <v>0.91900000000000004</v>
      </c>
      <c r="E5">
        <f ca="1">MAX(OFFSET('Run Data'!$E$2, (ROWS(Graphs!E$1:E5)-2)*10,0,10,1))</f>
        <v>799.32500000000005</v>
      </c>
      <c r="F5">
        <f ca="1">_xlfn.STDEV.S(OFFSET('Run Data'!$E$2, (ROWS(Graphs!F$1:F5)-2)*10,0,10,1))</f>
        <v>252.19362447067445</v>
      </c>
    </row>
    <row r="6" spans="1:6" x14ac:dyDescent="0.25">
      <c r="A6">
        <f ca="1">OFFSET('Run Data'!A$2, (ROWS(Graphs!A$1:A6)-2)*10,0,1,1)</f>
        <v>12</v>
      </c>
      <c r="B6">
        <f ca="1">OFFSET('Run Data'!B$2, (ROWS(Graphs!B$1:B6)-2)*10,0,1,1)</f>
        <v>5</v>
      </c>
      <c r="C6">
        <f ca="1">AVERAGE(OFFSET('Run Data'!$E$2, (ROWS(Graphs!C$1:C6)-2)*10,0,10,1))</f>
        <v>1119.2421999999999</v>
      </c>
      <c r="D6">
        <f ca="1">MIN(OFFSET('Run Data'!$E$2, (ROWS(Graphs!D$1:D6)-2)*10,0,10,1))</f>
        <v>3.4079999999999999</v>
      </c>
      <c r="E6">
        <f ca="1">MAX(OFFSET('Run Data'!$E$2, (ROWS(Graphs!E$1:E6)-2)*10,0,10,1))</f>
        <v>9702.1569999999992</v>
      </c>
      <c r="F6">
        <f ca="1">_xlfn.STDEV.S(OFFSET('Run Data'!$E$2, (ROWS(Graphs!F$1:F6)-2)*10,0,10,1))</f>
        <v>3021.8344102650922</v>
      </c>
    </row>
    <row r="7" spans="1:6" x14ac:dyDescent="0.25">
      <c r="A7">
        <f ca="1">OFFSET('Run Data'!A$2, (ROWS(Graphs!A$1:A7)-2)*10,0,1,1)</f>
        <v>15</v>
      </c>
      <c r="B7">
        <f ca="1">OFFSET('Run Data'!B$2, (ROWS(Graphs!B$1:B7)-2)*10,0,1,1)</f>
        <v>5</v>
      </c>
      <c r="C7">
        <f ca="1">AVERAGE(OFFSET('Run Data'!$E$2, (ROWS(Graphs!C$1:C7)-2)*10,0,10,1))</f>
        <v>19495.943599999999</v>
      </c>
      <c r="D7">
        <f ca="1">MIN(OFFSET('Run Data'!$E$2, (ROWS(Graphs!D$1:D7)-2)*10,0,10,1))</f>
        <v>12.265000000000001</v>
      </c>
      <c r="E7">
        <f ca="1">MAX(OFFSET('Run Data'!$E$2, (ROWS(Graphs!E$1:E7)-2)*10,0,10,1))</f>
        <v>72594.490999999995</v>
      </c>
      <c r="F7">
        <f ca="1">_xlfn.STDEV.S(OFFSET('Run Data'!$E$2, (ROWS(Graphs!F$1:F7)-2)*10,0,10,1))</f>
        <v>27729.926579555657</v>
      </c>
    </row>
    <row r="8" spans="1:6" x14ac:dyDescent="0.25">
      <c r="A8">
        <f ca="1">OFFSET('Run Data'!A$2, (ROWS(Graphs!A$1:A8)-2)*10,0,1,1)</f>
        <v>9</v>
      </c>
      <c r="B8">
        <f ca="1">OFFSET('Run Data'!B$2, (ROWS(Graphs!B$1:B8)-2)*10,0,1,1)</f>
        <v>7</v>
      </c>
      <c r="C8">
        <f ca="1">AVERAGE(OFFSET('Run Data'!$E$2, (ROWS(Graphs!C$1:C8)-2)*10,0,10,1))</f>
        <v>491.99710000000005</v>
      </c>
      <c r="D8">
        <f ca="1">MIN(OFFSET('Run Data'!$E$2, (ROWS(Graphs!D$1:D8)-2)*10,0,10,1))</f>
        <v>2.044</v>
      </c>
      <c r="E8">
        <f ca="1">MAX(OFFSET('Run Data'!$E$2, (ROWS(Graphs!E$1:E8)-2)*10,0,10,1))</f>
        <v>2313.9340000000002</v>
      </c>
      <c r="F8">
        <f ca="1">_xlfn.STDEV.S(OFFSET('Run Data'!$E$2, (ROWS(Graphs!F$1:F8)-2)*10,0,10,1))</f>
        <v>886.18356719931342</v>
      </c>
    </row>
    <row r="9" spans="1:6" x14ac:dyDescent="0.25">
      <c r="A9">
        <f ca="1">OFFSET('Run Data'!A$2, (ROWS(Graphs!A$1:A9)-2)*10,0,1,1)</f>
        <v>12</v>
      </c>
      <c r="B9">
        <f ca="1">OFFSET('Run Data'!B$2, (ROWS(Graphs!B$1:B9)-2)*10,0,1,1)</f>
        <v>7</v>
      </c>
      <c r="C9">
        <f ca="1">AVERAGE(OFFSET('Run Data'!$E$2, (ROWS(Graphs!C$1:C9)-2)*10,0,10,1))</f>
        <v>0</v>
      </c>
      <c r="D9">
        <f ca="1">MIN(OFFSET('Run Data'!$E$2, (ROWS(Graphs!D$1:D9)-2)*10,0,10,1))</f>
        <v>0</v>
      </c>
      <c r="E9">
        <f ca="1">MAX(OFFSET('Run Data'!$E$2, (ROWS(Graphs!E$1:E9)-2)*10,0,10,1))</f>
        <v>0</v>
      </c>
      <c r="F9">
        <f ca="1">_xlfn.STDEV.S(OFFSET('Run Data'!$E$2, (ROWS(Graphs!F$1:F9)-2)*10,0,10,1))</f>
        <v>0</v>
      </c>
    </row>
    <row r="10" spans="1:6" x14ac:dyDescent="0.25">
      <c r="A10">
        <f ca="1">OFFSET('Run Data'!A$2, (ROWS(Graphs!A$1:A10)-2)*10,0,1,1)</f>
        <v>15</v>
      </c>
      <c r="B10">
        <f ca="1">OFFSET('Run Data'!B$2, (ROWS(Graphs!B$1:B10)-2)*10,0,1,1)</f>
        <v>7</v>
      </c>
      <c r="C10">
        <f ca="1">AVERAGE(OFFSET('Run Data'!$E$2, (ROWS(Graphs!C$1:C10)-2)*10,0,10,1))</f>
        <v>0</v>
      </c>
      <c r="D10">
        <f ca="1">MIN(OFFSET('Run Data'!$E$2, (ROWS(Graphs!D$1:D10)-2)*10,0,10,1))</f>
        <v>0</v>
      </c>
      <c r="E10">
        <f ca="1">MAX(OFFSET('Run Data'!$E$2, (ROWS(Graphs!E$1:E10)-2)*10,0,10,1))</f>
        <v>0</v>
      </c>
      <c r="F10">
        <f ca="1">_xlfn.STDEV.S(OFFSET('Run Data'!$E$2, (ROWS(Graphs!F$1:F10)-2)*10,0,10,1))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7324-ACF0-437E-8BA4-5422B4C39387}">
  <dimension ref="A1:H560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G32" sqref="G32:H32"/>
    </sheetView>
  </sheetViews>
  <sheetFormatPr defaultRowHeight="15" x14ac:dyDescent="0.25"/>
  <cols>
    <col min="1" max="1" width="8" bestFit="1" customWidth="1"/>
    <col min="2" max="2" width="10" customWidth="1"/>
    <col min="3" max="3" width="5.85546875" bestFit="1" customWidth="1"/>
    <col min="4" max="4" width="14.140625" bestFit="1" customWidth="1"/>
    <col min="5" max="5" width="13.28515625" bestFit="1" customWidth="1"/>
    <col min="6" max="6" width="15.28515625" bestFit="1" customWidth="1"/>
    <col min="7" max="7" width="150.7109375" style="3" customWidth="1"/>
    <col min="8" max="8" width="9.140625" style="3"/>
  </cols>
  <sheetData>
    <row r="1" spans="1:8" x14ac:dyDescent="0.25">
      <c r="A1" s="1" t="s">
        <v>1</v>
      </c>
      <c r="B1" s="1" t="s">
        <v>5</v>
      </c>
      <c r="C1" s="1" t="s">
        <v>0</v>
      </c>
      <c r="D1" s="1" t="s">
        <v>4</v>
      </c>
      <c r="E1" s="1" t="s">
        <v>3</v>
      </c>
      <c r="F1" s="1" t="s">
        <v>2</v>
      </c>
      <c r="G1" s="2" t="s">
        <v>10</v>
      </c>
    </row>
    <row r="2" spans="1:8" ht="15" customHeight="1" x14ac:dyDescent="0.25">
      <c r="A2">
        <v>9</v>
      </c>
      <c r="B2">
        <v>3</v>
      </c>
      <c r="C2">
        <v>1</v>
      </c>
      <c r="D2">
        <f>E2/60</f>
        <v>1.0683333333333333E-2</v>
      </c>
      <c r="E2">
        <f>F2/1000</f>
        <v>0.64100000000000001</v>
      </c>
      <c r="F2">
        <v>641</v>
      </c>
      <c r="G2" s="5" t="s">
        <v>72</v>
      </c>
      <c r="H2" s="5"/>
    </row>
    <row r="3" spans="1:8" ht="15" customHeight="1" x14ac:dyDescent="0.25">
      <c r="A3">
        <v>9</v>
      </c>
      <c r="B3">
        <v>3</v>
      </c>
      <c r="C3">
        <v>2</v>
      </c>
      <c r="D3">
        <f t="shared" ref="D3:D86" si="0">E3/60</f>
        <v>1.5050000000000001E-2</v>
      </c>
      <c r="E3">
        <f t="shared" ref="E3:E86" si="1">F3/1000</f>
        <v>0.90300000000000002</v>
      </c>
      <c r="F3">
        <v>903</v>
      </c>
      <c r="G3" s="5" t="s">
        <v>73</v>
      </c>
      <c r="H3" s="5"/>
    </row>
    <row r="4" spans="1:8" ht="15" customHeight="1" x14ac:dyDescent="0.25">
      <c r="A4">
        <v>9</v>
      </c>
      <c r="B4">
        <v>3</v>
      </c>
      <c r="C4">
        <v>3</v>
      </c>
      <c r="D4">
        <f t="shared" si="0"/>
        <v>1.0500000000000001E-2</v>
      </c>
      <c r="E4">
        <f t="shared" si="1"/>
        <v>0.63</v>
      </c>
      <c r="F4">
        <v>630</v>
      </c>
      <c r="G4" s="5" t="s">
        <v>74</v>
      </c>
      <c r="H4" s="5"/>
    </row>
    <row r="5" spans="1:8" ht="15" customHeight="1" x14ac:dyDescent="0.25">
      <c r="A5">
        <v>9</v>
      </c>
      <c r="B5">
        <v>3</v>
      </c>
      <c r="C5">
        <v>4</v>
      </c>
      <c r="D5">
        <f t="shared" si="0"/>
        <v>2.5516666666666667E-2</v>
      </c>
      <c r="E5">
        <f t="shared" si="1"/>
        <v>1.5309999999999999</v>
      </c>
      <c r="F5">
        <v>1531</v>
      </c>
      <c r="G5" s="5" t="s">
        <v>75</v>
      </c>
      <c r="H5" s="5"/>
    </row>
    <row r="6" spans="1:8" ht="15" customHeight="1" x14ac:dyDescent="0.25">
      <c r="A6">
        <v>9</v>
      </c>
      <c r="B6">
        <v>3</v>
      </c>
      <c r="C6">
        <v>5</v>
      </c>
      <c r="D6">
        <f t="shared" si="0"/>
        <v>4.2383333333333335E-2</v>
      </c>
      <c r="E6">
        <f t="shared" si="1"/>
        <v>2.5430000000000001</v>
      </c>
      <c r="F6">
        <v>2543</v>
      </c>
      <c r="G6" s="5" t="s">
        <v>76</v>
      </c>
      <c r="H6" s="5"/>
    </row>
    <row r="7" spans="1:8" ht="15" customHeight="1" x14ac:dyDescent="0.25">
      <c r="A7">
        <v>9</v>
      </c>
      <c r="B7">
        <v>3</v>
      </c>
      <c r="C7">
        <v>6</v>
      </c>
      <c r="D7">
        <f t="shared" si="0"/>
        <v>6.2883333333333333E-2</v>
      </c>
      <c r="E7">
        <f t="shared" si="1"/>
        <v>3.7730000000000001</v>
      </c>
      <c r="F7">
        <v>3773</v>
      </c>
      <c r="G7" s="5" t="s">
        <v>77</v>
      </c>
      <c r="H7" s="5"/>
    </row>
    <row r="8" spans="1:8" ht="15" customHeight="1" x14ac:dyDescent="0.25">
      <c r="A8">
        <v>9</v>
      </c>
      <c r="B8">
        <v>3</v>
      </c>
      <c r="C8">
        <v>7</v>
      </c>
      <c r="D8">
        <f t="shared" si="0"/>
        <v>6.3600000000000004E-2</v>
      </c>
      <c r="E8">
        <f>F8/1000</f>
        <v>3.8159999999999998</v>
      </c>
      <c r="F8">
        <v>3816</v>
      </c>
      <c r="G8" s="5" t="s">
        <v>78</v>
      </c>
      <c r="H8" s="5"/>
    </row>
    <row r="9" spans="1:8" ht="15" customHeight="1" x14ac:dyDescent="0.25">
      <c r="A9">
        <v>9</v>
      </c>
      <c r="B9">
        <v>3</v>
      </c>
      <c r="C9">
        <v>8</v>
      </c>
      <c r="D9">
        <f t="shared" si="0"/>
        <v>3.3599999999999998E-2</v>
      </c>
      <c r="E9">
        <f t="shared" si="1"/>
        <v>2.016</v>
      </c>
      <c r="F9">
        <v>2016</v>
      </c>
      <c r="G9" s="5" t="s">
        <v>79</v>
      </c>
      <c r="H9" s="5"/>
    </row>
    <row r="10" spans="1:8" ht="15" customHeight="1" x14ac:dyDescent="0.25">
      <c r="A10">
        <v>9</v>
      </c>
      <c r="B10">
        <v>3</v>
      </c>
      <c r="C10">
        <v>9</v>
      </c>
      <c r="D10">
        <f t="shared" si="0"/>
        <v>2.7166666666666665E-2</v>
      </c>
      <c r="E10">
        <f t="shared" si="1"/>
        <v>1.63</v>
      </c>
      <c r="F10">
        <v>1630</v>
      </c>
      <c r="G10" s="5" t="s">
        <v>80</v>
      </c>
      <c r="H10" s="5"/>
    </row>
    <row r="11" spans="1:8" ht="15" customHeight="1" x14ac:dyDescent="0.25">
      <c r="A11">
        <v>9</v>
      </c>
      <c r="B11">
        <v>3</v>
      </c>
      <c r="C11">
        <v>10</v>
      </c>
      <c r="D11">
        <f t="shared" si="0"/>
        <v>1.6266666666666665E-2</v>
      </c>
      <c r="E11">
        <f t="shared" si="1"/>
        <v>0.97599999999999998</v>
      </c>
      <c r="F11">
        <v>976</v>
      </c>
      <c r="G11" s="5" t="s">
        <v>81</v>
      </c>
      <c r="H11" s="5"/>
    </row>
    <row r="12" spans="1:8" ht="15" customHeight="1" x14ac:dyDescent="0.25">
      <c r="A12">
        <v>12</v>
      </c>
      <c r="B12">
        <v>3</v>
      </c>
      <c r="C12">
        <v>1</v>
      </c>
      <c r="D12">
        <f t="shared" ref="D12:D31" si="2">E12/60</f>
        <v>3.9316666666666666E-2</v>
      </c>
      <c r="E12">
        <f t="shared" ref="E12:E31" si="3">F12/1000</f>
        <v>2.359</v>
      </c>
      <c r="F12">
        <v>2359</v>
      </c>
      <c r="G12" s="5" t="s">
        <v>62</v>
      </c>
      <c r="H12" s="5"/>
    </row>
    <row r="13" spans="1:8" ht="15" customHeight="1" x14ac:dyDescent="0.25">
      <c r="A13">
        <v>12</v>
      </c>
      <c r="B13">
        <v>3</v>
      </c>
      <c r="C13">
        <v>2</v>
      </c>
      <c r="D13">
        <f t="shared" si="2"/>
        <v>0.14400000000000002</v>
      </c>
      <c r="E13">
        <f t="shared" si="3"/>
        <v>8.64</v>
      </c>
      <c r="F13">
        <v>8640</v>
      </c>
      <c r="G13" s="5" t="s">
        <v>63</v>
      </c>
      <c r="H13" s="5"/>
    </row>
    <row r="14" spans="1:8" ht="15" customHeight="1" x14ac:dyDescent="0.25">
      <c r="A14">
        <v>12</v>
      </c>
      <c r="B14">
        <v>3</v>
      </c>
      <c r="C14">
        <v>3</v>
      </c>
      <c r="D14">
        <f t="shared" si="2"/>
        <v>2.6083333333333333E-2</v>
      </c>
      <c r="E14">
        <f t="shared" si="3"/>
        <v>1.5649999999999999</v>
      </c>
      <c r="F14">
        <v>1565</v>
      </c>
      <c r="G14" s="5" t="s">
        <v>64</v>
      </c>
      <c r="H14" s="5"/>
    </row>
    <row r="15" spans="1:8" ht="15" customHeight="1" x14ac:dyDescent="0.25">
      <c r="A15">
        <v>12</v>
      </c>
      <c r="B15">
        <v>3</v>
      </c>
      <c r="C15">
        <v>4</v>
      </c>
      <c r="D15">
        <f t="shared" si="2"/>
        <v>8.8149999999999992E-2</v>
      </c>
      <c r="E15">
        <f t="shared" si="3"/>
        <v>5.2889999999999997</v>
      </c>
      <c r="F15">
        <v>5289</v>
      </c>
      <c r="G15" s="5" t="s">
        <v>65</v>
      </c>
      <c r="H15" s="5"/>
    </row>
    <row r="16" spans="1:8" ht="15" customHeight="1" x14ac:dyDescent="0.25">
      <c r="A16">
        <v>12</v>
      </c>
      <c r="B16">
        <v>3</v>
      </c>
      <c r="C16">
        <v>5</v>
      </c>
      <c r="D16">
        <f t="shared" si="2"/>
        <v>0.13175000000000001</v>
      </c>
      <c r="E16">
        <f t="shared" si="3"/>
        <v>7.9050000000000002</v>
      </c>
      <c r="F16">
        <v>7905</v>
      </c>
      <c r="G16" s="5" t="s">
        <v>66</v>
      </c>
      <c r="H16" s="5"/>
    </row>
    <row r="17" spans="1:8" ht="15" customHeight="1" x14ac:dyDescent="0.25">
      <c r="A17">
        <v>12</v>
      </c>
      <c r="B17">
        <v>3</v>
      </c>
      <c r="C17">
        <v>6</v>
      </c>
      <c r="D17">
        <f t="shared" si="2"/>
        <v>3.3716666666666666E-2</v>
      </c>
      <c r="E17">
        <f t="shared" si="3"/>
        <v>2.0230000000000001</v>
      </c>
      <c r="F17">
        <v>2023</v>
      </c>
      <c r="G17" s="5" t="s">
        <v>67</v>
      </c>
      <c r="H17" s="5"/>
    </row>
    <row r="18" spans="1:8" ht="15" customHeight="1" x14ac:dyDescent="0.25">
      <c r="A18">
        <v>12</v>
      </c>
      <c r="B18">
        <v>3</v>
      </c>
      <c r="C18">
        <v>7</v>
      </c>
      <c r="D18">
        <f t="shared" si="2"/>
        <v>6.0733333333333334E-2</v>
      </c>
      <c r="E18">
        <f t="shared" si="3"/>
        <v>3.6440000000000001</v>
      </c>
      <c r="F18">
        <v>3644</v>
      </c>
      <c r="G18" s="5" t="s">
        <v>68</v>
      </c>
      <c r="H18" s="5"/>
    </row>
    <row r="19" spans="1:8" ht="15" customHeight="1" x14ac:dyDescent="0.25">
      <c r="A19">
        <v>12</v>
      </c>
      <c r="B19">
        <v>3</v>
      </c>
      <c r="C19">
        <v>8</v>
      </c>
      <c r="D19">
        <f t="shared" si="2"/>
        <v>0.19331666666666666</v>
      </c>
      <c r="E19">
        <f t="shared" si="3"/>
        <v>11.599</v>
      </c>
      <c r="F19">
        <v>11599</v>
      </c>
      <c r="G19" s="5" t="s">
        <v>69</v>
      </c>
      <c r="H19" s="5"/>
    </row>
    <row r="20" spans="1:8" ht="15" customHeight="1" x14ac:dyDescent="0.25">
      <c r="A20">
        <v>12</v>
      </c>
      <c r="B20">
        <v>3</v>
      </c>
      <c r="C20">
        <v>9</v>
      </c>
      <c r="D20">
        <f t="shared" si="2"/>
        <v>1.1155166666666667</v>
      </c>
      <c r="E20">
        <f t="shared" si="3"/>
        <v>66.930999999999997</v>
      </c>
      <c r="F20">
        <v>66931</v>
      </c>
      <c r="G20" s="5" t="s">
        <v>70</v>
      </c>
      <c r="H20" s="5"/>
    </row>
    <row r="21" spans="1:8" ht="15" customHeight="1" x14ac:dyDescent="0.25">
      <c r="A21">
        <v>12</v>
      </c>
      <c r="B21">
        <v>3</v>
      </c>
      <c r="C21">
        <v>10</v>
      </c>
      <c r="D21">
        <f t="shared" si="2"/>
        <v>0.54903333333333337</v>
      </c>
      <c r="E21">
        <f t="shared" si="3"/>
        <v>32.942</v>
      </c>
      <c r="F21">
        <v>32942</v>
      </c>
      <c r="G21" s="5" t="s">
        <v>71</v>
      </c>
      <c r="H21" s="5"/>
    </row>
    <row r="22" spans="1:8" ht="15" customHeight="1" x14ac:dyDescent="0.25">
      <c r="A22">
        <v>15</v>
      </c>
      <c r="B22">
        <v>3</v>
      </c>
      <c r="C22">
        <v>1</v>
      </c>
      <c r="D22">
        <f t="shared" si="2"/>
        <v>3.377733333333333</v>
      </c>
      <c r="E22">
        <f t="shared" si="3"/>
        <v>202.66399999999999</v>
      </c>
      <c r="F22">
        <v>202664</v>
      </c>
      <c r="G22" s="5" t="s">
        <v>39</v>
      </c>
      <c r="H22" s="5"/>
    </row>
    <row r="23" spans="1:8" ht="15" customHeight="1" x14ac:dyDescent="0.25">
      <c r="A23">
        <v>15</v>
      </c>
      <c r="B23">
        <v>3</v>
      </c>
      <c r="C23">
        <v>2</v>
      </c>
      <c r="D23">
        <f t="shared" si="2"/>
        <v>0.58639999999999992</v>
      </c>
      <c r="E23">
        <f t="shared" si="3"/>
        <v>35.183999999999997</v>
      </c>
      <c r="F23">
        <v>35184</v>
      </c>
      <c r="G23" s="5" t="s">
        <v>40</v>
      </c>
      <c r="H23" s="5"/>
    </row>
    <row r="24" spans="1:8" ht="15" customHeight="1" x14ac:dyDescent="0.25">
      <c r="A24">
        <v>15</v>
      </c>
      <c r="B24">
        <v>3</v>
      </c>
      <c r="C24">
        <v>3</v>
      </c>
      <c r="D24">
        <f t="shared" si="2"/>
        <v>6.3454833333333331</v>
      </c>
      <c r="E24">
        <f t="shared" si="3"/>
        <v>380.72899999999998</v>
      </c>
      <c r="F24">
        <v>380729</v>
      </c>
      <c r="G24" s="5" t="s">
        <v>41</v>
      </c>
      <c r="H24" s="5"/>
    </row>
    <row r="25" spans="1:8" ht="15" customHeight="1" x14ac:dyDescent="0.25">
      <c r="A25">
        <v>15</v>
      </c>
      <c r="B25">
        <v>3</v>
      </c>
      <c r="C25">
        <v>4</v>
      </c>
      <c r="D25">
        <f t="shared" si="2"/>
        <v>8.6769999999999996</v>
      </c>
      <c r="E25">
        <f t="shared" si="3"/>
        <v>520.62</v>
      </c>
      <c r="F25">
        <v>520620</v>
      </c>
      <c r="G25" s="5" t="s">
        <v>42</v>
      </c>
      <c r="H25" s="5"/>
    </row>
    <row r="26" spans="1:8" ht="15" customHeight="1" x14ac:dyDescent="0.25">
      <c r="A26">
        <v>15</v>
      </c>
      <c r="B26">
        <v>3</v>
      </c>
      <c r="C26">
        <v>5</v>
      </c>
      <c r="D26">
        <f t="shared" si="2"/>
        <v>1.3177833333333333</v>
      </c>
      <c r="E26">
        <f t="shared" si="3"/>
        <v>79.066999999999993</v>
      </c>
      <c r="F26">
        <v>79067</v>
      </c>
      <c r="G26" s="5" t="s">
        <v>43</v>
      </c>
      <c r="H26" s="5"/>
    </row>
    <row r="27" spans="1:8" ht="15" customHeight="1" x14ac:dyDescent="0.25">
      <c r="A27">
        <v>15</v>
      </c>
      <c r="B27">
        <v>3</v>
      </c>
      <c r="C27">
        <v>6</v>
      </c>
      <c r="D27">
        <f t="shared" si="2"/>
        <v>0.26113333333333333</v>
      </c>
      <c r="E27">
        <f t="shared" si="3"/>
        <v>15.667999999999999</v>
      </c>
      <c r="F27">
        <v>15668</v>
      </c>
      <c r="G27" s="5" t="s">
        <v>44</v>
      </c>
      <c r="H27" s="5"/>
    </row>
    <row r="28" spans="1:8" ht="15" customHeight="1" x14ac:dyDescent="0.25">
      <c r="A28">
        <v>15</v>
      </c>
      <c r="B28">
        <v>3</v>
      </c>
      <c r="C28">
        <v>7</v>
      </c>
      <c r="D28">
        <f t="shared" si="2"/>
        <v>1.2154</v>
      </c>
      <c r="E28">
        <f t="shared" si="3"/>
        <v>72.924000000000007</v>
      </c>
      <c r="F28">
        <v>72924</v>
      </c>
      <c r="G28" s="5" t="s">
        <v>45</v>
      </c>
      <c r="H28" s="5"/>
    </row>
    <row r="29" spans="1:8" ht="15" customHeight="1" x14ac:dyDescent="0.25">
      <c r="A29">
        <v>15</v>
      </c>
      <c r="B29">
        <v>3</v>
      </c>
      <c r="C29">
        <v>8</v>
      </c>
      <c r="D29">
        <f t="shared" si="2"/>
        <v>0.1333</v>
      </c>
      <c r="E29">
        <f t="shared" si="3"/>
        <v>7.9980000000000002</v>
      </c>
      <c r="F29">
        <v>7998</v>
      </c>
      <c r="G29" s="5" t="s">
        <v>46</v>
      </c>
      <c r="H29" s="5"/>
    </row>
    <row r="30" spans="1:8" ht="15" customHeight="1" x14ac:dyDescent="0.25">
      <c r="A30">
        <v>15</v>
      </c>
      <c r="B30">
        <v>3</v>
      </c>
      <c r="C30">
        <v>9</v>
      </c>
      <c r="D30">
        <f t="shared" si="2"/>
        <v>0.30645</v>
      </c>
      <c r="E30">
        <f t="shared" si="3"/>
        <v>18.387</v>
      </c>
      <c r="F30">
        <v>18387</v>
      </c>
      <c r="G30" s="5" t="s">
        <v>47</v>
      </c>
      <c r="H30" s="5"/>
    </row>
    <row r="31" spans="1:8" ht="15" customHeight="1" x14ac:dyDescent="0.25">
      <c r="A31">
        <v>15</v>
      </c>
      <c r="B31">
        <v>3</v>
      </c>
      <c r="C31">
        <v>10</v>
      </c>
      <c r="D31">
        <f t="shared" si="2"/>
        <v>1.3606833333333335</v>
      </c>
      <c r="E31">
        <f t="shared" si="3"/>
        <v>81.641000000000005</v>
      </c>
      <c r="F31">
        <v>81641</v>
      </c>
      <c r="G31" s="5" t="s">
        <v>48</v>
      </c>
      <c r="H31" s="5"/>
    </row>
    <row r="32" spans="1:8" ht="15" customHeight="1" x14ac:dyDescent="0.25">
      <c r="A32">
        <v>9</v>
      </c>
      <c r="B32">
        <v>5</v>
      </c>
      <c r="C32">
        <v>1</v>
      </c>
      <c r="D32">
        <f t="shared" si="0"/>
        <v>7.3783333333333326E-2</v>
      </c>
      <c r="E32">
        <f t="shared" si="1"/>
        <v>4.4269999999999996</v>
      </c>
      <c r="F32">
        <v>4427</v>
      </c>
      <c r="G32" s="5" t="s">
        <v>32</v>
      </c>
      <c r="H32" s="5"/>
    </row>
    <row r="33" spans="1:8" ht="15" customHeight="1" x14ac:dyDescent="0.25">
      <c r="A33">
        <v>9</v>
      </c>
      <c r="B33">
        <v>5</v>
      </c>
      <c r="C33">
        <v>2</v>
      </c>
      <c r="D33">
        <f t="shared" si="0"/>
        <v>0.11711666666666667</v>
      </c>
      <c r="E33">
        <f t="shared" si="1"/>
        <v>7.0270000000000001</v>
      </c>
      <c r="F33">
        <v>7027</v>
      </c>
      <c r="G33" s="5" t="s">
        <v>33</v>
      </c>
      <c r="H33" s="5"/>
    </row>
    <row r="34" spans="1:8" ht="15" customHeight="1" x14ac:dyDescent="0.25">
      <c r="A34">
        <v>9</v>
      </c>
      <c r="B34">
        <v>5</v>
      </c>
      <c r="C34">
        <v>3</v>
      </c>
      <c r="D34">
        <f t="shared" si="0"/>
        <v>2.4933333333333332E-2</v>
      </c>
      <c r="E34">
        <f t="shared" si="1"/>
        <v>1.496</v>
      </c>
      <c r="F34">
        <v>1496</v>
      </c>
      <c r="G34" s="5" t="s">
        <v>34</v>
      </c>
      <c r="H34" s="5"/>
    </row>
    <row r="35" spans="1:8" ht="15" customHeight="1" x14ac:dyDescent="0.25">
      <c r="A35">
        <v>9</v>
      </c>
      <c r="B35">
        <v>5</v>
      </c>
      <c r="C35">
        <v>4</v>
      </c>
      <c r="D35">
        <f t="shared" si="0"/>
        <v>0.12906666666666666</v>
      </c>
      <c r="E35">
        <f t="shared" si="1"/>
        <v>7.7439999999999998</v>
      </c>
      <c r="F35">
        <v>7744</v>
      </c>
      <c r="G35" s="5" t="s">
        <v>35</v>
      </c>
      <c r="H35" s="5"/>
    </row>
    <row r="36" spans="1:8" ht="15" customHeight="1" x14ac:dyDescent="0.25">
      <c r="A36">
        <v>9</v>
      </c>
      <c r="B36">
        <v>5</v>
      </c>
      <c r="C36">
        <v>5</v>
      </c>
      <c r="D36">
        <f t="shared" si="0"/>
        <v>9.035E-2</v>
      </c>
      <c r="E36">
        <f t="shared" si="1"/>
        <v>5.4210000000000003</v>
      </c>
      <c r="F36">
        <v>5421</v>
      </c>
      <c r="G36" s="5" t="s">
        <v>36</v>
      </c>
      <c r="H36" s="5"/>
    </row>
    <row r="37" spans="1:8" ht="15" customHeight="1" x14ac:dyDescent="0.25">
      <c r="A37">
        <v>9</v>
      </c>
      <c r="B37">
        <v>5</v>
      </c>
      <c r="C37">
        <v>6</v>
      </c>
      <c r="D37">
        <f t="shared" si="0"/>
        <v>0.18776666666666667</v>
      </c>
      <c r="E37">
        <f t="shared" si="1"/>
        <v>11.266</v>
      </c>
      <c r="F37">
        <v>11266</v>
      </c>
      <c r="G37" s="5" t="s">
        <v>37</v>
      </c>
      <c r="H37" s="5"/>
    </row>
    <row r="38" spans="1:8" ht="15" customHeight="1" x14ac:dyDescent="0.25">
      <c r="A38">
        <v>9</v>
      </c>
      <c r="B38">
        <v>5</v>
      </c>
      <c r="C38">
        <v>7</v>
      </c>
      <c r="D38">
        <f t="shared" si="0"/>
        <v>13.322083333333333</v>
      </c>
      <c r="E38">
        <f t="shared" si="1"/>
        <v>799.32500000000005</v>
      </c>
      <c r="F38">
        <v>799325</v>
      </c>
      <c r="G38" s="5" t="s">
        <v>38</v>
      </c>
      <c r="H38" s="5"/>
    </row>
    <row r="39" spans="1:8" ht="15" customHeight="1" x14ac:dyDescent="0.25">
      <c r="A39">
        <v>9</v>
      </c>
      <c r="B39">
        <v>5</v>
      </c>
      <c r="C39">
        <v>8</v>
      </c>
      <c r="D39">
        <f t="shared" si="0"/>
        <v>1.5316666666666668E-2</v>
      </c>
      <c r="E39">
        <f>F39/1000</f>
        <v>0.91900000000000004</v>
      </c>
      <c r="F39">
        <v>919</v>
      </c>
      <c r="G39" s="5" t="s">
        <v>49</v>
      </c>
      <c r="H39" s="5"/>
    </row>
    <row r="40" spans="1:8" x14ac:dyDescent="0.25">
      <c r="A40">
        <v>9</v>
      </c>
      <c r="B40">
        <v>5</v>
      </c>
      <c r="C40">
        <v>9</v>
      </c>
      <c r="D40">
        <f t="shared" si="0"/>
        <v>4.53E-2</v>
      </c>
      <c r="E40">
        <f t="shared" si="1"/>
        <v>2.718</v>
      </c>
      <c r="F40">
        <v>2718</v>
      </c>
      <c r="G40" s="5" t="s">
        <v>50</v>
      </c>
      <c r="H40" s="5"/>
    </row>
    <row r="41" spans="1:8" x14ac:dyDescent="0.25">
      <c r="A41">
        <v>9</v>
      </c>
      <c r="B41">
        <v>5</v>
      </c>
      <c r="C41">
        <v>10</v>
      </c>
      <c r="D41">
        <f t="shared" si="0"/>
        <v>3.4534333333333334</v>
      </c>
      <c r="E41">
        <f t="shared" si="1"/>
        <v>207.20599999999999</v>
      </c>
      <c r="F41">
        <v>207206</v>
      </c>
      <c r="G41" s="5" t="s">
        <v>51</v>
      </c>
      <c r="H41" s="5"/>
    </row>
    <row r="42" spans="1:8" x14ac:dyDescent="0.25">
      <c r="A42">
        <v>12</v>
      </c>
      <c r="B42">
        <v>5</v>
      </c>
      <c r="C42">
        <v>1</v>
      </c>
      <c r="D42">
        <f t="shared" si="0"/>
        <v>1.1437833333333332</v>
      </c>
      <c r="E42">
        <f t="shared" si="1"/>
        <v>68.626999999999995</v>
      </c>
      <c r="F42">
        <v>68627</v>
      </c>
      <c r="G42" s="5" t="s">
        <v>22</v>
      </c>
      <c r="H42" s="5"/>
    </row>
    <row r="43" spans="1:8" x14ac:dyDescent="0.25">
      <c r="A43">
        <v>12</v>
      </c>
      <c r="B43">
        <v>5</v>
      </c>
      <c r="C43">
        <v>2</v>
      </c>
      <c r="D43">
        <f t="shared" si="0"/>
        <v>9.6472999999999995</v>
      </c>
      <c r="E43">
        <f t="shared" si="1"/>
        <v>578.83799999999997</v>
      </c>
      <c r="F43">
        <v>578838</v>
      </c>
      <c r="G43" s="5" t="s">
        <v>23</v>
      </c>
      <c r="H43" s="5"/>
    </row>
    <row r="44" spans="1:8" x14ac:dyDescent="0.25">
      <c r="A44">
        <v>12</v>
      </c>
      <c r="B44">
        <v>5</v>
      </c>
      <c r="C44">
        <v>3</v>
      </c>
      <c r="D44">
        <f t="shared" si="0"/>
        <v>4.0898000000000003</v>
      </c>
      <c r="E44">
        <f t="shared" si="1"/>
        <v>245.38800000000001</v>
      </c>
      <c r="F44">
        <v>245388</v>
      </c>
      <c r="G44" s="5" t="s">
        <v>24</v>
      </c>
      <c r="H44" s="5"/>
    </row>
    <row r="45" spans="1:8" x14ac:dyDescent="0.25">
      <c r="A45">
        <v>12</v>
      </c>
      <c r="B45">
        <v>5</v>
      </c>
      <c r="C45">
        <v>4</v>
      </c>
      <c r="D45">
        <f t="shared" si="0"/>
        <v>0.1298</v>
      </c>
      <c r="E45">
        <f t="shared" si="1"/>
        <v>7.7880000000000003</v>
      </c>
      <c r="F45">
        <v>7788</v>
      </c>
      <c r="G45" s="5" t="s">
        <v>25</v>
      </c>
      <c r="H45" s="5"/>
    </row>
    <row r="46" spans="1:8" x14ac:dyDescent="0.25">
      <c r="A46">
        <v>12</v>
      </c>
      <c r="B46">
        <v>5</v>
      </c>
      <c r="C46">
        <v>5</v>
      </c>
      <c r="D46">
        <f t="shared" si="0"/>
        <v>6.5812833333333334</v>
      </c>
      <c r="E46">
        <f t="shared" si="1"/>
        <v>394.87700000000001</v>
      </c>
      <c r="F46">
        <v>394877</v>
      </c>
      <c r="G46" s="5" t="s">
        <v>26</v>
      </c>
      <c r="H46" s="5"/>
    </row>
    <row r="47" spans="1:8" x14ac:dyDescent="0.25">
      <c r="A47">
        <v>12</v>
      </c>
      <c r="B47">
        <v>5</v>
      </c>
      <c r="C47">
        <v>6</v>
      </c>
      <c r="D47">
        <f t="shared" si="0"/>
        <v>0.13671666666666665</v>
      </c>
      <c r="E47">
        <f t="shared" si="1"/>
        <v>8.2029999999999994</v>
      </c>
      <c r="F47">
        <v>8203</v>
      </c>
      <c r="G47" s="5" t="s">
        <v>27</v>
      </c>
      <c r="H47" s="5"/>
    </row>
    <row r="48" spans="1:8" x14ac:dyDescent="0.25">
      <c r="A48">
        <v>12</v>
      </c>
      <c r="B48">
        <v>5</v>
      </c>
      <c r="C48">
        <v>7</v>
      </c>
      <c r="D48">
        <f t="shared" si="0"/>
        <v>5.6799999999999996E-2</v>
      </c>
      <c r="E48">
        <f t="shared" si="1"/>
        <v>3.4079999999999999</v>
      </c>
      <c r="F48">
        <v>3408</v>
      </c>
      <c r="G48" s="5" t="s">
        <v>28</v>
      </c>
      <c r="H48" s="5"/>
    </row>
    <row r="49" spans="1:8" x14ac:dyDescent="0.25">
      <c r="A49">
        <v>12</v>
      </c>
      <c r="B49">
        <v>5</v>
      </c>
      <c r="C49">
        <v>8</v>
      </c>
      <c r="D49">
        <f t="shared" si="0"/>
        <v>0.63526666666666665</v>
      </c>
      <c r="E49">
        <f t="shared" si="1"/>
        <v>38.116</v>
      </c>
      <c r="F49">
        <v>38116</v>
      </c>
      <c r="G49" s="5" t="s">
        <v>29</v>
      </c>
      <c r="H49" s="5"/>
    </row>
    <row r="50" spans="1:8" x14ac:dyDescent="0.25">
      <c r="A50">
        <v>12</v>
      </c>
      <c r="B50">
        <v>5</v>
      </c>
      <c r="C50">
        <v>9</v>
      </c>
      <c r="D50">
        <f t="shared" si="0"/>
        <v>161.70261666666664</v>
      </c>
      <c r="E50">
        <f t="shared" si="1"/>
        <v>9702.1569999999992</v>
      </c>
      <c r="F50">
        <v>9702157</v>
      </c>
      <c r="G50" s="5" t="s">
        <v>30</v>
      </c>
      <c r="H50" s="5"/>
    </row>
    <row r="51" spans="1:8" x14ac:dyDescent="0.25">
      <c r="A51">
        <v>12</v>
      </c>
      <c r="B51">
        <v>5</v>
      </c>
      <c r="C51">
        <v>10</v>
      </c>
      <c r="D51">
        <f t="shared" si="0"/>
        <v>2.4170000000000003</v>
      </c>
      <c r="E51">
        <f t="shared" si="1"/>
        <v>145.02000000000001</v>
      </c>
      <c r="F51">
        <v>145020</v>
      </c>
      <c r="G51" s="5" t="s">
        <v>31</v>
      </c>
      <c r="H51" s="5"/>
    </row>
    <row r="52" spans="1:8" x14ac:dyDescent="0.25">
      <c r="A52">
        <v>15</v>
      </c>
      <c r="B52">
        <v>5</v>
      </c>
      <c r="C52">
        <v>1</v>
      </c>
      <c r="D52">
        <f t="shared" si="0"/>
        <v>320.64745000000005</v>
      </c>
      <c r="E52">
        <f t="shared" si="1"/>
        <v>19238.847000000002</v>
      </c>
      <c r="F52">
        <v>19238847</v>
      </c>
      <c r="G52" s="5" t="s">
        <v>12</v>
      </c>
      <c r="H52" s="5"/>
    </row>
    <row r="53" spans="1:8" x14ac:dyDescent="0.25">
      <c r="A53">
        <v>15</v>
      </c>
      <c r="B53">
        <v>5</v>
      </c>
      <c r="C53">
        <v>2</v>
      </c>
      <c r="D53">
        <f t="shared" si="0"/>
        <v>291.73665</v>
      </c>
      <c r="E53">
        <f t="shared" si="1"/>
        <v>17504.199000000001</v>
      </c>
      <c r="F53">
        <v>17504199</v>
      </c>
      <c r="G53" s="5" t="s">
        <v>13</v>
      </c>
      <c r="H53" s="5"/>
    </row>
    <row r="54" spans="1:8" x14ac:dyDescent="0.25">
      <c r="A54">
        <v>15</v>
      </c>
      <c r="B54">
        <v>5</v>
      </c>
      <c r="C54">
        <v>3</v>
      </c>
      <c r="D54">
        <f t="shared" si="0"/>
        <v>20.982916666666664</v>
      </c>
      <c r="E54">
        <f t="shared" si="1"/>
        <v>1258.9749999999999</v>
      </c>
      <c r="F54">
        <v>1258975</v>
      </c>
      <c r="G54" s="5" t="s">
        <v>14</v>
      </c>
      <c r="H54" s="5"/>
    </row>
    <row r="55" spans="1:8" x14ac:dyDescent="0.25">
      <c r="A55">
        <v>15</v>
      </c>
      <c r="B55">
        <v>5</v>
      </c>
      <c r="C55">
        <v>4</v>
      </c>
      <c r="D55">
        <f t="shared" si="0"/>
        <v>0.20441666666666666</v>
      </c>
      <c r="E55">
        <f t="shared" si="1"/>
        <v>12.265000000000001</v>
      </c>
      <c r="F55">
        <v>12265</v>
      </c>
      <c r="G55" s="5" t="s">
        <v>15</v>
      </c>
      <c r="H55" s="5"/>
    </row>
    <row r="56" spans="1:8" x14ac:dyDescent="0.25">
      <c r="A56">
        <v>15</v>
      </c>
      <c r="B56">
        <v>5</v>
      </c>
      <c r="C56">
        <v>5</v>
      </c>
      <c r="D56">
        <f t="shared" si="0"/>
        <v>1209.9081833333332</v>
      </c>
      <c r="E56">
        <f t="shared" si="1"/>
        <v>72594.490999999995</v>
      </c>
      <c r="F56">
        <v>72594491</v>
      </c>
      <c r="G56" s="5" t="s">
        <v>16</v>
      </c>
      <c r="H56" s="5"/>
    </row>
    <row r="57" spans="1:8" x14ac:dyDescent="0.25">
      <c r="A57">
        <v>15</v>
      </c>
      <c r="B57">
        <v>5</v>
      </c>
      <c r="C57">
        <v>6</v>
      </c>
      <c r="D57">
        <f t="shared" si="0"/>
        <v>18.98395</v>
      </c>
      <c r="E57">
        <f t="shared" si="1"/>
        <v>1139.037</v>
      </c>
      <c r="F57">
        <v>1139037</v>
      </c>
      <c r="G57" s="5" t="s">
        <v>17</v>
      </c>
      <c r="H57" s="5"/>
    </row>
    <row r="58" spans="1:8" x14ac:dyDescent="0.25">
      <c r="A58">
        <v>15</v>
      </c>
      <c r="B58">
        <v>5</v>
      </c>
      <c r="C58">
        <v>7</v>
      </c>
      <c r="D58">
        <f t="shared" si="0"/>
        <v>245.14298333333332</v>
      </c>
      <c r="E58">
        <f t="shared" si="1"/>
        <v>14708.579</v>
      </c>
      <c r="F58">
        <v>14708579</v>
      </c>
      <c r="G58" s="5" t="s">
        <v>18</v>
      </c>
      <c r="H58" s="5"/>
    </row>
    <row r="59" spans="1:8" x14ac:dyDescent="0.25">
      <c r="A59">
        <v>15</v>
      </c>
      <c r="B59">
        <v>5</v>
      </c>
      <c r="C59">
        <v>8</v>
      </c>
      <c r="D59">
        <f t="shared" si="0"/>
        <v>1124.8656999999998</v>
      </c>
      <c r="E59">
        <f t="shared" si="1"/>
        <v>67491.941999999995</v>
      </c>
      <c r="F59">
        <v>67491942</v>
      </c>
      <c r="G59" s="5" t="s">
        <v>19</v>
      </c>
      <c r="H59" s="5"/>
    </row>
    <row r="60" spans="1:8" x14ac:dyDescent="0.25">
      <c r="A60">
        <v>15</v>
      </c>
      <c r="B60">
        <v>5</v>
      </c>
      <c r="C60">
        <v>9</v>
      </c>
      <c r="D60">
        <f t="shared" si="0"/>
        <v>11.521850000000001</v>
      </c>
      <c r="E60">
        <f t="shared" si="1"/>
        <v>691.31100000000004</v>
      </c>
      <c r="F60">
        <v>691311</v>
      </c>
      <c r="G60" s="5" t="s">
        <v>20</v>
      </c>
      <c r="H60" s="5"/>
    </row>
    <row r="61" spans="1:8" x14ac:dyDescent="0.25">
      <c r="A61">
        <v>15</v>
      </c>
      <c r="B61">
        <v>5</v>
      </c>
      <c r="C61">
        <v>10</v>
      </c>
      <c r="D61">
        <f t="shared" si="0"/>
        <v>5.3298333333333341</v>
      </c>
      <c r="E61">
        <f t="shared" si="1"/>
        <v>319.79000000000002</v>
      </c>
      <c r="F61">
        <v>319790</v>
      </c>
      <c r="G61" s="5" t="s">
        <v>21</v>
      </c>
      <c r="H61" s="5"/>
    </row>
    <row r="62" spans="1:8" x14ac:dyDescent="0.25">
      <c r="A62">
        <v>9</v>
      </c>
      <c r="B62">
        <v>7</v>
      </c>
      <c r="C62">
        <v>1</v>
      </c>
      <c r="D62">
        <f t="shared" si="0"/>
        <v>38.565566666666669</v>
      </c>
      <c r="E62">
        <f t="shared" si="1"/>
        <v>2313.9340000000002</v>
      </c>
      <c r="F62">
        <v>2313934</v>
      </c>
      <c r="G62" s="5" t="s">
        <v>52</v>
      </c>
      <c r="H62" s="5"/>
    </row>
    <row r="63" spans="1:8" x14ac:dyDescent="0.25">
      <c r="A63">
        <v>9</v>
      </c>
      <c r="B63">
        <v>7</v>
      </c>
      <c r="C63">
        <v>2</v>
      </c>
      <c r="D63">
        <f t="shared" si="0"/>
        <v>3.4066666666666669E-2</v>
      </c>
      <c r="E63">
        <f t="shared" si="1"/>
        <v>2.044</v>
      </c>
      <c r="F63">
        <v>2044</v>
      </c>
      <c r="G63" s="5" t="s">
        <v>53</v>
      </c>
      <c r="H63" s="5"/>
    </row>
    <row r="64" spans="1:8" x14ac:dyDescent="0.25">
      <c r="A64">
        <v>9</v>
      </c>
      <c r="B64">
        <v>7</v>
      </c>
      <c r="C64">
        <v>3</v>
      </c>
      <c r="D64">
        <f t="shared" si="0"/>
        <v>0.17315</v>
      </c>
      <c r="E64">
        <f t="shared" si="1"/>
        <v>10.388999999999999</v>
      </c>
      <c r="F64">
        <v>10389</v>
      </c>
      <c r="G64" s="5" t="s">
        <v>54</v>
      </c>
      <c r="H64" s="5"/>
    </row>
    <row r="65" spans="1:8" x14ac:dyDescent="0.25">
      <c r="A65">
        <v>9</v>
      </c>
      <c r="B65">
        <v>7</v>
      </c>
      <c r="C65">
        <v>4</v>
      </c>
      <c r="D65">
        <f t="shared" si="0"/>
        <v>1.1272</v>
      </c>
      <c r="E65">
        <f t="shared" si="1"/>
        <v>67.632000000000005</v>
      </c>
      <c r="F65">
        <v>67632</v>
      </c>
      <c r="G65" s="5" t="s">
        <v>55</v>
      </c>
      <c r="H65" s="5"/>
    </row>
    <row r="66" spans="1:8" x14ac:dyDescent="0.25">
      <c r="A66">
        <v>9</v>
      </c>
      <c r="B66">
        <v>7</v>
      </c>
      <c r="C66">
        <v>5</v>
      </c>
      <c r="D66">
        <f t="shared" si="0"/>
        <v>4.2669999999999995</v>
      </c>
      <c r="E66">
        <f t="shared" si="1"/>
        <v>256.02</v>
      </c>
      <c r="F66">
        <v>256020</v>
      </c>
      <c r="G66" s="5" t="s">
        <v>56</v>
      </c>
      <c r="H66" s="5"/>
    </row>
    <row r="67" spans="1:8" x14ac:dyDescent="0.25">
      <c r="A67">
        <v>9</v>
      </c>
      <c r="B67">
        <v>7</v>
      </c>
      <c r="C67">
        <v>6</v>
      </c>
      <c r="D67">
        <f t="shared" si="0"/>
        <v>0.30343333333333333</v>
      </c>
      <c r="E67">
        <f t="shared" si="1"/>
        <v>18.206</v>
      </c>
      <c r="F67">
        <v>18206</v>
      </c>
      <c r="G67" s="5" t="s">
        <v>57</v>
      </c>
      <c r="H67" s="5"/>
    </row>
    <row r="68" spans="1:8" x14ac:dyDescent="0.25">
      <c r="A68">
        <v>9</v>
      </c>
      <c r="B68">
        <v>7</v>
      </c>
      <c r="C68">
        <v>7</v>
      </c>
      <c r="D68">
        <f t="shared" si="0"/>
        <v>0.78981666666666672</v>
      </c>
      <c r="E68">
        <f t="shared" si="1"/>
        <v>47.389000000000003</v>
      </c>
      <c r="F68">
        <v>47389</v>
      </c>
      <c r="G68" s="5" t="s">
        <v>58</v>
      </c>
      <c r="H68" s="5"/>
    </row>
    <row r="69" spans="1:8" x14ac:dyDescent="0.25">
      <c r="A69">
        <v>9</v>
      </c>
      <c r="B69">
        <v>7</v>
      </c>
      <c r="C69">
        <v>8</v>
      </c>
      <c r="D69">
        <f t="shared" si="0"/>
        <v>3.1016166666666667</v>
      </c>
      <c r="E69">
        <f t="shared" si="1"/>
        <v>186.09700000000001</v>
      </c>
      <c r="F69">
        <v>186097</v>
      </c>
      <c r="G69" s="5" t="s">
        <v>59</v>
      </c>
      <c r="H69" s="5"/>
    </row>
    <row r="70" spans="1:8" x14ac:dyDescent="0.25">
      <c r="A70">
        <v>9</v>
      </c>
      <c r="B70">
        <v>7</v>
      </c>
      <c r="C70">
        <v>9</v>
      </c>
      <c r="D70">
        <f t="shared" si="0"/>
        <v>0.19353333333333333</v>
      </c>
      <c r="E70">
        <f t="shared" si="1"/>
        <v>11.612</v>
      </c>
      <c r="F70">
        <v>11612</v>
      </c>
      <c r="G70" s="5" t="s">
        <v>60</v>
      </c>
      <c r="H70" s="5"/>
    </row>
    <row r="71" spans="1:8" x14ac:dyDescent="0.25">
      <c r="A71">
        <v>9</v>
      </c>
      <c r="B71">
        <v>7</v>
      </c>
      <c r="C71">
        <v>10</v>
      </c>
      <c r="D71">
        <f t="shared" si="0"/>
        <v>33.444133333333333</v>
      </c>
      <c r="E71">
        <f t="shared" si="1"/>
        <v>2006.6479999999999</v>
      </c>
      <c r="F71">
        <v>2006648</v>
      </c>
      <c r="G71" s="5" t="s">
        <v>61</v>
      </c>
      <c r="H71" s="5"/>
    </row>
    <row r="72" spans="1:8" x14ac:dyDescent="0.25">
      <c r="A72">
        <v>12</v>
      </c>
      <c r="B72">
        <v>7</v>
      </c>
      <c r="C72">
        <v>1</v>
      </c>
      <c r="D72">
        <f t="shared" si="0"/>
        <v>0</v>
      </c>
      <c r="E72">
        <f t="shared" si="1"/>
        <v>0</v>
      </c>
      <c r="G72" s="5"/>
      <c r="H72" s="5"/>
    </row>
    <row r="73" spans="1:8" x14ac:dyDescent="0.25">
      <c r="A73">
        <v>12</v>
      </c>
      <c r="B73">
        <v>7</v>
      </c>
      <c r="C73">
        <v>2</v>
      </c>
      <c r="D73">
        <f t="shared" si="0"/>
        <v>0</v>
      </c>
      <c r="E73">
        <f t="shared" si="1"/>
        <v>0</v>
      </c>
      <c r="G73" s="5"/>
      <c r="H73" s="5"/>
    </row>
    <row r="74" spans="1:8" x14ac:dyDescent="0.25">
      <c r="A74">
        <v>12</v>
      </c>
      <c r="B74">
        <v>7</v>
      </c>
      <c r="C74">
        <v>3</v>
      </c>
      <c r="D74">
        <f t="shared" si="0"/>
        <v>0</v>
      </c>
      <c r="E74">
        <f t="shared" si="1"/>
        <v>0</v>
      </c>
      <c r="G74" s="5"/>
      <c r="H74" s="5"/>
    </row>
    <row r="75" spans="1:8" x14ac:dyDescent="0.25">
      <c r="A75">
        <v>12</v>
      </c>
      <c r="B75">
        <v>7</v>
      </c>
      <c r="C75">
        <v>4</v>
      </c>
      <c r="D75">
        <f t="shared" si="0"/>
        <v>0</v>
      </c>
      <c r="E75">
        <f t="shared" si="1"/>
        <v>0</v>
      </c>
      <c r="G75" s="5"/>
      <c r="H75" s="5"/>
    </row>
    <row r="76" spans="1:8" x14ac:dyDescent="0.25">
      <c r="A76">
        <v>12</v>
      </c>
      <c r="B76">
        <v>7</v>
      </c>
      <c r="C76">
        <v>5</v>
      </c>
      <c r="D76">
        <f t="shared" si="0"/>
        <v>0</v>
      </c>
      <c r="E76">
        <f t="shared" si="1"/>
        <v>0</v>
      </c>
      <c r="G76" s="5"/>
      <c r="H76" s="5"/>
    </row>
    <row r="77" spans="1:8" x14ac:dyDescent="0.25">
      <c r="A77">
        <v>12</v>
      </c>
      <c r="B77">
        <v>7</v>
      </c>
      <c r="C77">
        <v>6</v>
      </c>
      <c r="D77">
        <f t="shared" si="0"/>
        <v>0</v>
      </c>
      <c r="E77">
        <f t="shared" si="1"/>
        <v>0</v>
      </c>
      <c r="G77" s="5"/>
      <c r="H77" s="5"/>
    </row>
    <row r="78" spans="1:8" x14ac:dyDescent="0.25">
      <c r="A78">
        <v>12</v>
      </c>
      <c r="B78">
        <v>7</v>
      </c>
      <c r="C78">
        <v>7</v>
      </c>
      <c r="D78">
        <f t="shared" si="0"/>
        <v>0</v>
      </c>
      <c r="E78">
        <f t="shared" si="1"/>
        <v>0</v>
      </c>
      <c r="G78" s="5"/>
      <c r="H78" s="5"/>
    </row>
    <row r="79" spans="1:8" x14ac:dyDescent="0.25">
      <c r="A79">
        <v>12</v>
      </c>
      <c r="B79">
        <v>7</v>
      </c>
      <c r="C79">
        <v>8</v>
      </c>
      <c r="D79">
        <f t="shared" si="0"/>
        <v>0</v>
      </c>
      <c r="E79">
        <f t="shared" si="1"/>
        <v>0</v>
      </c>
      <c r="G79" s="5"/>
      <c r="H79" s="5"/>
    </row>
    <row r="80" spans="1:8" x14ac:dyDescent="0.25">
      <c r="A80">
        <v>12</v>
      </c>
      <c r="B80">
        <v>7</v>
      </c>
      <c r="C80">
        <v>9</v>
      </c>
      <c r="D80">
        <f t="shared" si="0"/>
        <v>0</v>
      </c>
      <c r="E80">
        <f t="shared" si="1"/>
        <v>0</v>
      </c>
      <c r="G80" s="5"/>
      <c r="H80" s="5"/>
    </row>
    <row r="81" spans="1:8" x14ac:dyDescent="0.25">
      <c r="A81">
        <v>12</v>
      </c>
      <c r="B81">
        <v>7</v>
      </c>
      <c r="C81">
        <v>10</v>
      </c>
      <c r="D81">
        <f t="shared" si="0"/>
        <v>0</v>
      </c>
      <c r="E81">
        <f t="shared" si="1"/>
        <v>0</v>
      </c>
      <c r="G81" s="5"/>
      <c r="H81" s="5"/>
    </row>
    <row r="82" spans="1:8" x14ac:dyDescent="0.25">
      <c r="A82">
        <v>15</v>
      </c>
      <c r="B82">
        <v>7</v>
      </c>
      <c r="C82">
        <v>1</v>
      </c>
      <c r="D82">
        <f t="shared" si="0"/>
        <v>0</v>
      </c>
      <c r="E82">
        <f t="shared" si="1"/>
        <v>0</v>
      </c>
      <c r="G82" s="5"/>
      <c r="H82" s="5"/>
    </row>
    <row r="83" spans="1:8" x14ac:dyDescent="0.25">
      <c r="A83">
        <v>15</v>
      </c>
      <c r="B83">
        <v>7</v>
      </c>
      <c r="C83">
        <v>2</v>
      </c>
      <c r="D83">
        <f t="shared" si="0"/>
        <v>0</v>
      </c>
      <c r="E83">
        <f t="shared" si="1"/>
        <v>0</v>
      </c>
      <c r="G83" s="5"/>
      <c r="H83" s="5"/>
    </row>
    <row r="84" spans="1:8" x14ac:dyDescent="0.25">
      <c r="A84">
        <v>15</v>
      </c>
      <c r="B84">
        <v>7</v>
      </c>
      <c r="C84">
        <v>3</v>
      </c>
      <c r="D84">
        <f t="shared" si="0"/>
        <v>0</v>
      </c>
      <c r="E84">
        <f t="shared" si="1"/>
        <v>0</v>
      </c>
      <c r="G84" s="5"/>
      <c r="H84" s="5"/>
    </row>
    <row r="85" spans="1:8" x14ac:dyDescent="0.25">
      <c r="A85">
        <v>15</v>
      </c>
      <c r="B85">
        <v>7</v>
      </c>
      <c r="C85">
        <v>4</v>
      </c>
      <c r="D85">
        <f t="shared" si="0"/>
        <v>0</v>
      </c>
      <c r="E85">
        <f t="shared" si="1"/>
        <v>0</v>
      </c>
      <c r="G85" s="5"/>
      <c r="H85" s="5"/>
    </row>
    <row r="86" spans="1:8" x14ac:dyDescent="0.25">
      <c r="A86">
        <v>15</v>
      </c>
      <c r="B86">
        <v>7</v>
      </c>
      <c r="C86">
        <v>5</v>
      </c>
      <c r="D86">
        <f t="shared" si="0"/>
        <v>0</v>
      </c>
      <c r="E86">
        <f t="shared" si="1"/>
        <v>0</v>
      </c>
      <c r="G86" s="5"/>
      <c r="H86" s="5"/>
    </row>
    <row r="87" spans="1:8" x14ac:dyDescent="0.25">
      <c r="A87">
        <v>15</v>
      </c>
      <c r="B87">
        <v>7</v>
      </c>
      <c r="C87">
        <v>6</v>
      </c>
      <c r="D87">
        <f t="shared" ref="D87:D101" si="4">E87/60</f>
        <v>0</v>
      </c>
      <c r="E87">
        <f t="shared" ref="E87:E101" si="5">F87/1000</f>
        <v>0</v>
      </c>
      <c r="G87" s="5"/>
      <c r="H87" s="5"/>
    </row>
    <row r="88" spans="1:8" x14ac:dyDescent="0.25">
      <c r="A88">
        <v>15</v>
      </c>
      <c r="B88">
        <v>7</v>
      </c>
      <c r="C88">
        <v>7</v>
      </c>
      <c r="D88">
        <f t="shared" si="4"/>
        <v>0</v>
      </c>
      <c r="E88">
        <f t="shared" si="5"/>
        <v>0</v>
      </c>
      <c r="G88" s="5"/>
      <c r="H88" s="5"/>
    </row>
    <row r="89" spans="1:8" x14ac:dyDescent="0.25">
      <c r="A89">
        <v>15</v>
      </c>
      <c r="B89">
        <v>7</v>
      </c>
      <c r="C89">
        <v>8</v>
      </c>
      <c r="D89">
        <f t="shared" si="4"/>
        <v>0</v>
      </c>
      <c r="E89">
        <f t="shared" si="5"/>
        <v>0</v>
      </c>
      <c r="G89" s="5"/>
      <c r="H89" s="5"/>
    </row>
    <row r="90" spans="1:8" x14ac:dyDescent="0.25">
      <c r="A90">
        <v>15</v>
      </c>
      <c r="B90">
        <v>7</v>
      </c>
      <c r="C90">
        <v>9</v>
      </c>
      <c r="D90">
        <f t="shared" si="4"/>
        <v>0</v>
      </c>
      <c r="E90">
        <f t="shared" si="5"/>
        <v>0</v>
      </c>
      <c r="G90" s="5"/>
      <c r="H90" s="5"/>
    </row>
    <row r="91" spans="1:8" x14ac:dyDescent="0.25">
      <c r="A91">
        <v>15</v>
      </c>
      <c r="B91">
        <v>7</v>
      </c>
      <c r="C91">
        <v>10</v>
      </c>
      <c r="D91">
        <f t="shared" si="4"/>
        <v>0</v>
      </c>
      <c r="E91">
        <f t="shared" si="5"/>
        <v>0</v>
      </c>
      <c r="G91" s="5"/>
      <c r="H91" s="5"/>
    </row>
    <row r="92" spans="1:8" x14ac:dyDescent="0.25">
      <c r="C92">
        <v>1</v>
      </c>
      <c r="D92">
        <f t="shared" si="4"/>
        <v>0</v>
      </c>
      <c r="E92">
        <f t="shared" si="5"/>
        <v>0</v>
      </c>
      <c r="G92" s="5"/>
      <c r="H92" s="5"/>
    </row>
    <row r="93" spans="1:8" x14ac:dyDescent="0.25">
      <c r="C93">
        <v>2</v>
      </c>
      <c r="D93">
        <f t="shared" si="4"/>
        <v>0</v>
      </c>
      <c r="E93">
        <f t="shared" si="5"/>
        <v>0</v>
      </c>
      <c r="G93" s="5"/>
      <c r="H93" s="5"/>
    </row>
    <row r="94" spans="1:8" x14ac:dyDescent="0.25">
      <c r="C94">
        <v>3</v>
      </c>
      <c r="D94">
        <f t="shared" si="4"/>
        <v>0</v>
      </c>
      <c r="E94">
        <f t="shared" si="5"/>
        <v>0</v>
      </c>
      <c r="G94" s="5"/>
      <c r="H94" s="5"/>
    </row>
    <row r="95" spans="1:8" x14ac:dyDescent="0.25">
      <c r="C95">
        <v>4</v>
      </c>
      <c r="D95">
        <f t="shared" si="4"/>
        <v>0</v>
      </c>
      <c r="E95">
        <f t="shared" si="5"/>
        <v>0</v>
      </c>
      <c r="G95" s="5"/>
      <c r="H95" s="5"/>
    </row>
    <row r="96" spans="1:8" x14ac:dyDescent="0.25">
      <c r="C96">
        <v>5</v>
      </c>
      <c r="D96">
        <f t="shared" si="4"/>
        <v>0</v>
      </c>
      <c r="E96">
        <f t="shared" si="5"/>
        <v>0</v>
      </c>
      <c r="G96" s="5"/>
      <c r="H96" s="5"/>
    </row>
    <row r="97" spans="3:8" x14ac:dyDescent="0.25">
      <c r="C97">
        <v>6</v>
      </c>
      <c r="D97">
        <f t="shared" si="4"/>
        <v>0</v>
      </c>
      <c r="E97">
        <f t="shared" si="5"/>
        <v>0</v>
      </c>
      <c r="G97" s="5"/>
      <c r="H97" s="5"/>
    </row>
    <row r="98" spans="3:8" x14ac:dyDescent="0.25">
      <c r="C98">
        <v>7</v>
      </c>
      <c r="D98">
        <f t="shared" si="4"/>
        <v>0</v>
      </c>
      <c r="E98">
        <f t="shared" si="5"/>
        <v>0</v>
      </c>
      <c r="G98" s="5"/>
      <c r="H98" s="5"/>
    </row>
    <row r="99" spans="3:8" x14ac:dyDescent="0.25">
      <c r="C99">
        <v>8</v>
      </c>
      <c r="D99">
        <f t="shared" si="4"/>
        <v>0</v>
      </c>
      <c r="E99">
        <f t="shared" si="5"/>
        <v>0</v>
      </c>
      <c r="G99" s="5"/>
      <c r="H99" s="5"/>
    </row>
    <row r="100" spans="3:8" x14ac:dyDescent="0.25">
      <c r="C100">
        <v>9</v>
      </c>
      <c r="D100">
        <f t="shared" si="4"/>
        <v>0</v>
      </c>
      <c r="E100">
        <f t="shared" si="5"/>
        <v>0</v>
      </c>
      <c r="G100" s="5"/>
      <c r="H100" s="5"/>
    </row>
    <row r="101" spans="3:8" x14ac:dyDescent="0.25">
      <c r="C101">
        <v>10</v>
      </c>
      <c r="D101">
        <f t="shared" si="4"/>
        <v>0</v>
      </c>
      <c r="E101">
        <f t="shared" si="5"/>
        <v>0</v>
      </c>
      <c r="G101" s="5"/>
      <c r="H101" s="5"/>
    </row>
    <row r="102" spans="3:8" x14ac:dyDescent="0.25">
      <c r="G102" s="5"/>
      <c r="H102" s="5"/>
    </row>
    <row r="103" spans="3:8" x14ac:dyDescent="0.25">
      <c r="G103" s="5"/>
      <c r="H103" s="5"/>
    </row>
    <row r="104" spans="3:8" x14ac:dyDescent="0.25">
      <c r="G104" s="5"/>
      <c r="H104" s="5"/>
    </row>
    <row r="105" spans="3:8" x14ac:dyDescent="0.25">
      <c r="G105" s="5"/>
      <c r="H105" s="5"/>
    </row>
    <row r="106" spans="3:8" x14ac:dyDescent="0.25">
      <c r="G106" s="5"/>
      <c r="H106" s="5"/>
    </row>
    <row r="107" spans="3:8" x14ac:dyDescent="0.25">
      <c r="G107" s="5"/>
      <c r="H107" s="5"/>
    </row>
    <row r="108" spans="3:8" x14ac:dyDescent="0.25">
      <c r="G108" s="5"/>
      <c r="H108" s="5"/>
    </row>
    <row r="109" spans="3:8" x14ac:dyDescent="0.25">
      <c r="G109" s="5"/>
      <c r="H109" s="5"/>
    </row>
    <row r="110" spans="3:8" x14ac:dyDescent="0.25">
      <c r="G110" s="5"/>
      <c r="H110" s="5"/>
    </row>
    <row r="111" spans="3:8" x14ac:dyDescent="0.25">
      <c r="G111" s="5"/>
      <c r="H111" s="5"/>
    </row>
    <row r="112" spans="3:8" x14ac:dyDescent="0.25">
      <c r="G112" s="5"/>
      <c r="H112" s="5"/>
    </row>
    <row r="113" spans="7:8" x14ac:dyDescent="0.25">
      <c r="G113" s="5"/>
      <c r="H113" s="5"/>
    </row>
    <row r="114" spans="7:8" x14ac:dyDescent="0.25">
      <c r="G114" s="5"/>
      <c r="H114" s="5"/>
    </row>
    <row r="115" spans="7:8" x14ac:dyDescent="0.25">
      <c r="G115" s="5"/>
      <c r="H115" s="5"/>
    </row>
    <row r="116" spans="7:8" x14ac:dyDescent="0.25">
      <c r="G116" s="5"/>
      <c r="H116" s="5"/>
    </row>
    <row r="117" spans="7:8" x14ac:dyDescent="0.25">
      <c r="G117" s="5"/>
      <c r="H117" s="5"/>
    </row>
    <row r="118" spans="7:8" x14ac:dyDescent="0.25">
      <c r="G118" s="5"/>
      <c r="H118" s="5"/>
    </row>
    <row r="119" spans="7:8" x14ac:dyDescent="0.25">
      <c r="G119" s="5"/>
      <c r="H119" s="5"/>
    </row>
    <row r="120" spans="7:8" x14ac:dyDescent="0.25">
      <c r="G120" s="5"/>
      <c r="H120" s="5"/>
    </row>
    <row r="121" spans="7:8" x14ac:dyDescent="0.25">
      <c r="G121" s="5"/>
      <c r="H121" s="5"/>
    </row>
    <row r="122" spans="7:8" x14ac:dyDescent="0.25">
      <c r="G122" s="5"/>
      <c r="H122" s="5"/>
    </row>
    <row r="123" spans="7:8" x14ac:dyDescent="0.25">
      <c r="G123" s="5"/>
      <c r="H123" s="5"/>
    </row>
    <row r="124" spans="7:8" x14ac:dyDescent="0.25">
      <c r="G124" s="5"/>
      <c r="H124" s="5"/>
    </row>
    <row r="125" spans="7:8" x14ac:dyDescent="0.25">
      <c r="G125" s="5"/>
      <c r="H125" s="5"/>
    </row>
    <row r="126" spans="7:8" x14ac:dyDescent="0.25">
      <c r="G126" s="5"/>
      <c r="H126" s="5"/>
    </row>
    <row r="127" spans="7:8" x14ac:dyDescent="0.25">
      <c r="G127" s="5"/>
      <c r="H127" s="5"/>
    </row>
    <row r="128" spans="7:8" x14ac:dyDescent="0.25">
      <c r="G128" s="5"/>
      <c r="H128" s="5"/>
    </row>
    <row r="129" spans="7:8" x14ac:dyDescent="0.25">
      <c r="G129" s="5"/>
      <c r="H129" s="5"/>
    </row>
    <row r="130" spans="7:8" x14ac:dyDescent="0.25">
      <c r="G130" s="5"/>
      <c r="H130" s="5"/>
    </row>
    <row r="131" spans="7:8" x14ac:dyDescent="0.25">
      <c r="G131" s="5"/>
      <c r="H131" s="5"/>
    </row>
    <row r="132" spans="7:8" x14ac:dyDescent="0.25">
      <c r="G132" s="5"/>
      <c r="H132" s="5"/>
    </row>
    <row r="133" spans="7:8" x14ac:dyDescent="0.25">
      <c r="G133" s="5"/>
      <c r="H133" s="5"/>
    </row>
    <row r="134" spans="7:8" x14ac:dyDescent="0.25">
      <c r="G134" s="5"/>
      <c r="H134" s="5"/>
    </row>
    <row r="135" spans="7:8" x14ac:dyDescent="0.25">
      <c r="G135" s="5"/>
      <c r="H135" s="5"/>
    </row>
    <row r="136" spans="7:8" x14ac:dyDescent="0.25">
      <c r="G136" s="5"/>
      <c r="H136" s="5"/>
    </row>
    <row r="137" spans="7:8" x14ac:dyDescent="0.25">
      <c r="G137" s="5"/>
      <c r="H137" s="5"/>
    </row>
    <row r="138" spans="7:8" x14ac:dyDescent="0.25">
      <c r="G138" s="5"/>
      <c r="H138" s="5"/>
    </row>
    <row r="139" spans="7:8" x14ac:dyDescent="0.25">
      <c r="G139" s="5"/>
      <c r="H139" s="5"/>
    </row>
    <row r="140" spans="7:8" x14ac:dyDescent="0.25">
      <c r="G140" s="5"/>
      <c r="H140" s="5"/>
    </row>
    <row r="141" spans="7:8" x14ac:dyDescent="0.25">
      <c r="G141" s="5"/>
      <c r="H141" s="5"/>
    </row>
    <row r="142" spans="7:8" x14ac:dyDescent="0.25">
      <c r="G142" s="5"/>
      <c r="H142" s="5"/>
    </row>
    <row r="143" spans="7:8" x14ac:dyDescent="0.25">
      <c r="G143" s="5"/>
      <c r="H143" s="5"/>
    </row>
    <row r="144" spans="7:8" x14ac:dyDescent="0.25">
      <c r="G144" s="5"/>
      <c r="H144" s="5"/>
    </row>
    <row r="145" spans="7:8" x14ac:dyDescent="0.25">
      <c r="G145" s="5"/>
      <c r="H145" s="5"/>
    </row>
    <row r="146" spans="7:8" x14ac:dyDescent="0.25">
      <c r="G146" s="5"/>
      <c r="H146" s="5"/>
    </row>
    <row r="147" spans="7:8" x14ac:dyDescent="0.25">
      <c r="G147" s="5"/>
      <c r="H147" s="5"/>
    </row>
    <row r="148" spans="7:8" x14ac:dyDescent="0.25">
      <c r="G148" s="5"/>
      <c r="H148" s="5"/>
    </row>
    <row r="149" spans="7:8" x14ac:dyDescent="0.25">
      <c r="G149" s="5"/>
      <c r="H149" s="5"/>
    </row>
    <row r="150" spans="7:8" x14ac:dyDescent="0.25">
      <c r="G150" s="5"/>
      <c r="H150" s="5"/>
    </row>
    <row r="151" spans="7:8" x14ac:dyDescent="0.25">
      <c r="G151" s="5"/>
      <c r="H151" s="5"/>
    </row>
    <row r="152" spans="7:8" x14ac:dyDescent="0.25">
      <c r="G152" s="5"/>
      <c r="H152" s="5"/>
    </row>
    <row r="153" spans="7:8" x14ac:dyDescent="0.25">
      <c r="G153" s="5"/>
      <c r="H153" s="5"/>
    </row>
    <row r="154" spans="7:8" x14ac:dyDescent="0.25">
      <c r="G154" s="5"/>
      <c r="H154" s="5"/>
    </row>
    <row r="155" spans="7:8" x14ac:dyDescent="0.25">
      <c r="G155" s="5"/>
      <c r="H155" s="5"/>
    </row>
    <row r="156" spans="7:8" x14ac:dyDescent="0.25">
      <c r="G156" s="5"/>
      <c r="H156" s="5"/>
    </row>
    <row r="157" spans="7:8" x14ac:dyDescent="0.25">
      <c r="G157" s="5"/>
      <c r="H157" s="5"/>
    </row>
    <row r="158" spans="7:8" x14ac:dyDescent="0.25">
      <c r="G158" s="5"/>
      <c r="H158" s="5"/>
    </row>
    <row r="159" spans="7:8" x14ac:dyDescent="0.25">
      <c r="G159" s="5"/>
      <c r="H159" s="5"/>
    </row>
    <row r="160" spans="7:8" x14ac:dyDescent="0.25">
      <c r="G160" s="5"/>
      <c r="H160" s="5"/>
    </row>
    <row r="161" spans="7:8" x14ac:dyDescent="0.25">
      <c r="G161" s="5"/>
      <c r="H161" s="5"/>
    </row>
    <row r="162" spans="7:8" x14ac:dyDescent="0.25">
      <c r="G162" s="5"/>
      <c r="H162" s="5"/>
    </row>
    <row r="163" spans="7:8" x14ac:dyDescent="0.25">
      <c r="G163" s="5"/>
      <c r="H163" s="5"/>
    </row>
    <row r="164" spans="7:8" x14ac:dyDescent="0.25">
      <c r="G164" s="5"/>
      <c r="H164" s="5"/>
    </row>
    <row r="165" spans="7:8" x14ac:dyDescent="0.25">
      <c r="G165" s="5"/>
      <c r="H165" s="5"/>
    </row>
    <row r="166" spans="7:8" x14ac:dyDescent="0.25">
      <c r="G166" s="5"/>
      <c r="H166" s="5"/>
    </row>
    <row r="167" spans="7:8" x14ac:dyDescent="0.25">
      <c r="G167" s="5"/>
      <c r="H167" s="5"/>
    </row>
    <row r="168" spans="7:8" x14ac:dyDescent="0.25">
      <c r="G168" s="5"/>
      <c r="H168" s="5"/>
    </row>
    <row r="169" spans="7:8" x14ac:dyDescent="0.25">
      <c r="G169" s="5"/>
      <c r="H169" s="5"/>
    </row>
    <row r="170" spans="7:8" x14ac:dyDescent="0.25">
      <c r="G170" s="5"/>
      <c r="H170" s="5"/>
    </row>
    <row r="171" spans="7:8" x14ac:dyDescent="0.25">
      <c r="G171" s="5"/>
      <c r="H171" s="5"/>
    </row>
    <row r="172" spans="7:8" x14ac:dyDescent="0.25">
      <c r="G172" s="5"/>
      <c r="H172" s="5"/>
    </row>
    <row r="173" spans="7:8" x14ac:dyDescent="0.25">
      <c r="G173" s="5"/>
      <c r="H173" s="5"/>
    </row>
    <row r="174" spans="7:8" x14ac:dyDescent="0.25">
      <c r="G174" s="5"/>
      <c r="H174" s="5"/>
    </row>
    <row r="175" spans="7:8" x14ac:dyDescent="0.25">
      <c r="G175" s="5"/>
      <c r="H175" s="5"/>
    </row>
    <row r="176" spans="7:8" x14ac:dyDescent="0.25">
      <c r="G176" s="5"/>
      <c r="H176" s="5"/>
    </row>
    <row r="177" spans="7:8" x14ac:dyDescent="0.25">
      <c r="G177" s="5"/>
      <c r="H177" s="5"/>
    </row>
    <row r="178" spans="7:8" x14ac:dyDescent="0.25">
      <c r="G178" s="5"/>
      <c r="H178" s="5"/>
    </row>
    <row r="179" spans="7:8" x14ac:dyDescent="0.25">
      <c r="G179" s="5"/>
      <c r="H179" s="5"/>
    </row>
    <row r="180" spans="7:8" x14ac:dyDescent="0.25">
      <c r="G180" s="5"/>
      <c r="H180" s="5"/>
    </row>
    <row r="181" spans="7:8" x14ac:dyDescent="0.25">
      <c r="G181" s="5"/>
      <c r="H181" s="5"/>
    </row>
    <row r="182" spans="7:8" x14ac:dyDescent="0.25">
      <c r="G182" s="5"/>
      <c r="H182" s="5"/>
    </row>
    <row r="183" spans="7:8" x14ac:dyDescent="0.25">
      <c r="G183" s="5"/>
      <c r="H183" s="5"/>
    </row>
    <row r="184" spans="7:8" x14ac:dyDescent="0.25">
      <c r="G184" s="5"/>
      <c r="H184" s="5"/>
    </row>
    <row r="185" spans="7:8" x14ac:dyDescent="0.25">
      <c r="G185" s="5"/>
      <c r="H185" s="5"/>
    </row>
    <row r="186" spans="7:8" x14ac:dyDescent="0.25">
      <c r="G186" s="5"/>
      <c r="H186" s="5"/>
    </row>
    <row r="187" spans="7:8" x14ac:dyDescent="0.25">
      <c r="G187" s="5"/>
      <c r="H187" s="5"/>
    </row>
    <row r="188" spans="7:8" x14ac:dyDescent="0.25">
      <c r="G188" s="5"/>
      <c r="H188" s="5"/>
    </row>
    <row r="189" spans="7:8" x14ac:dyDescent="0.25">
      <c r="G189" s="5"/>
      <c r="H189" s="5"/>
    </row>
    <row r="190" spans="7:8" x14ac:dyDescent="0.25">
      <c r="G190" s="5"/>
      <c r="H190" s="5"/>
    </row>
    <row r="191" spans="7:8" x14ac:dyDescent="0.25">
      <c r="G191" s="5"/>
      <c r="H191" s="5"/>
    </row>
    <row r="192" spans="7:8" x14ac:dyDescent="0.25">
      <c r="G192" s="5"/>
      <c r="H192" s="5"/>
    </row>
    <row r="193" spans="7:8" x14ac:dyDescent="0.25">
      <c r="G193" s="5"/>
      <c r="H193" s="5"/>
    </row>
    <row r="194" spans="7:8" x14ac:dyDescent="0.25">
      <c r="G194" s="5"/>
      <c r="H194" s="5"/>
    </row>
    <row r="195" spans="7:8" x14ac:dyDescent="0.25">
      <c r="G195" s="5"/>
      <c r="H195" s="5"/>
    </row>
    <row r="196" spans="7:8" x14ac:dyDescent="0.25">
      <c r="G196" s="5"/>
      <c r="H196" s="5"/>
    </row>
    <row r="197" spans="7:8" x14ac:dyDescent="0.25">
      <c r="G197" s="5"/>
      <c r="H197" s="5"/>
    </row>
    <row r="198" spans="7:8" x14ac:dyDescent="0.25">
      <c r="G198" s="5"/>
      <c r="H198" s="5"/>
    </row>
    <row r="199" spans="7:8" x14ac:dyDescent="0.25">
      <c r="G199" s="5"/>
      <c r="H199" s="5"/>
    </row>
    <row r="200" spans="7:8" x14ac:dyDescent="0.25">
      <c r="G200" s="5"/>
      <c r="H200" s="5"/>
    </row>
    <row r="201" spans="7:8" x14ac:dyDescent="0.25">
      <c r="G201" s="5"/>
      <c r="H201" s="5"/>
    </row>
    <row r="202" spans="7:8" x14ac:dyDescent="0.25">
      <c r="G202" s="5"/>
      <c r="H202" s="5"/>
    </row>
    <row r="203" spans="7:8" x14ac:dyDescent="0.25">
      <c r="G203" s="5"/>
      <c r="H203" s="5"/>
    </row>
    <row r="204" spans="7:8" x14ac:dyDescent="0.25">
      <c r="G204" s="5"/>
      <c r="H204" s="5"/>
    </row>
    <row r="205" spans="7:8" x14ac:dyDescent="0.25">
      <c r="G205" s="5"/>
      <c r="H205" s="5"/>
    </row>
    <row r="206" spans="7:8" x14ac:dyDescent="0.25">
      <c r="G206" s="5"/>
      <c r="H206" s="5"/>
    </row>
    <row r="207" spans="7:8" x14ac:dyDescent="0.25">
      <c r="G207" s="5"/>
      <c r="H207" s="5"/>
    </row>
    <row r="208" spans="7:8" x14ac:dyDescent="0.25">
      <c r="G208" s="5"/>
      <c r="H208" s="5"/>
    </row>
    <row r="209" spans="7:8" x14ac:dyDescent="0.25">
      <c r="G209" s="5"/>
      <c r="H209" s="5"/>
    </row>
    <row r="210" spans="7:8" x14ac:dyDescent="0.25">
      <c r="G210" s="4"/>
      <c r="H210" s="4"/>
    </row>
    <row r="211" spans="7:8" x14ac:dyDescent="0.25">
      <c r="G211" s="4"/>
      <c r="H211" s="4"/>
    </row>
    <row r="212" spans="7:8" x14ac:dyDescent="0.25">
      <c r="G212" s="4"/>
      <c r="H212" s="4"/>
    </row>
    <row r="213" spans="7:8" x14ac:dyDescent="0.25">
      <c r="G213" s="4"/>
      <c r="H213" s="4"/>
    </row>
    <row r="214" spans="7:8" x14ac:dyDescent="0.25">
      <c r="G214" s="4"/>
      <c r="H214" s="4"/>
    </row>
    <row r="215" spans="7:8" x14ac:dyDescent="0.25">
      <c r="G215" s="4"/>
      <c r="H215" s="4"/>
    </row>
    <row r="216" spans="7:8" x14ac:dyDescent="0.25">
      <c r="G216" s="4"/>
      <c r="H216" s="4"/>
    </row>
    <row r="217" spans="7:8" x14ac:dyDescent="0.25">
      <c r="G217" s="4"/>
      <c r="H217" s="4"/>
    </row>
    <row r="218" spans="7:8" x14ac:dyDescent="0.25">
      <c r="G218" s="4"/>
      <c r="H218" s="4"/>
    </row>
    <row r="219" spans="7:8" x14ac:dyDescent="0.25">
      <c r="G219" s="4"/>
      <c r="H219" s="4"/>
    </row>
    <row r="220" spans="7:8" x14ac:dyDescent="0.25">
      <c r="G220" s="4"/>
      <c r="H220" s="4"/>
    </row>
    <row r="221" spans="7:8" x14ac:dyDescent="0.25">
      <c r="G221" s="4"/>
      <c r="H221" s="4"/>
    </row>
    <row r="222" spans="7:8" x14ac:dyDescent="0.25">
      <c r="G222" s="4"/>
      <c r="H222" s="4"/>
    </row>
    <row r="223" spans="7:8" x14ac:dyDescent="0.25">
      <c r="G223" s="4"/>
      <c r="H223" s="4"/>
    </row>
    <row r="224" spans="7:8" x14ac:dyDescent="0.25">
      <c r="G224" s="4"/>
      <c r="H224" s="4"/>
    </row>
    <row r="225" spans="7:8" x14ac:dyDescent="0.25">
      <c r="G225" s="4"/>
      <c r="H225" s="4"/>
    </row>
    <row r="226" spans="7:8" x14ac:dyDescent="0.25">
      <c r="G226" s="4"/>
      <c r="H226" s="4"/>
    </row>
    <row r="227" spans="7:8" x14ac:dyDescent="0.25">
      <c r="G227" s="4"/>
      <c r="H227" s="4"/>
    </row>
    <row r="228" spans="7:8" x14ac:dyDescent="0.25">
      <c r="G228" s="4"/>
      <c r="H228" s="4"/>
    </row>
    <row r="229" spans="7:8" x14ac:dyDescent="0.25">
      <c r="G229" s="4"/>
      <c r="H229" s="4"/>
    </row>
    <row r="230" spans="7:8" x14ac:dyDescent="0.25">
      <c r="G230" s="4"/>
      <c r="H230" s="4"/>
    </row>
    <row r="231" spans="7:8" x14ac:dyDescent="0.25">
      <c r="G231" s="4"/>
      <c r="H231" s="4"/>
    </row>
    <row r="232" spans="7:8" x14ac:dyDescent="0.25">
      <c r="G232" s="4"/>
      <c r="H232" s="4"/>
    </row>
    <row r="233" spans="7:8" x14ac:dyDescent="0.25">
      <c r="G233" s="4"/>
      <c r="H233" s="4"/>
    </row>
    <row r="234" spans="7:8" x14ac:dyDescent="0.25">
      <c r="G234" s="4"/>
      <c r="H234" s="4"/>
    </row>
    <row r="235" spans="7:8" x14ac:dyDescent="0.25">
      <c r="G235" s="4"/>
      <c r="H235" s="4"/>
    </row>
    <row r="236" spans="7:8" x14ac:dyDescent="0.25">
      <c r="G236" s="4"/>
      <c r="H236" s="4"/>
    </row>
    <row r="237" spans="7:8" x14ac:dyDescent="0.25">
      <c r="G237" s="4"/>
      <c r="H237" s="4"/>
    </row>
    <row r="238" spans="7:8" x14ac:dyDescent="0.25">
      <c r="G238" s="4"/>
      <c r="H238" s="4"/>
    </row>
    <row r="239" spans="7:8" x14ac:dyDescent="0.25">
      <c r="G239" s="4"/>
      <c r="H239" s="4"/>
    </row>
    <row r="240" spans="7:8" x14ac:dyDescent="0.25">
      <c r="G240" s="4"/>
      <c r="H240" s="4"/>
    </row>
    <row r="241" spans="7:8" x14ac:dyDescent="0.25">
      <c r="G241" s="4"/>
      <c r="H241" s="4"/>
    </row>
    <row r="242" spans="7:8" x14ac:dyDescent="0.25">
      <c r="G242" s="4"/>
      <c r="H242" s="4"/>
    </row>
    <row r="243" spans="7:8" x14ac:dyDescent="0.25">
      <c r="G243" s="4"/>
      <c r="H243" s="4"/>
    </row>
    <row r="244" spans="7:8" x14ac:dyDescent="0.25">
      <c r="G244" s="4"/>
      <c r="H244" s="4"/>
    </row>
    <row r="245" spans="7:8" x14ac:dyDescent="0.25">
      <c r="G245" s="4"/>
      <c r="H245" s="4"/>
    </row>
    <row r="246" spans="7:8" x14ac:dyDescent="0.25">
      <c r="G246" s="4"/>
      <c r="H246" s="4"/>
    </row>
    <row r="247" spans="7:8" x14ac:dyDescent="0.25">
      <c r="G247" s="4"/>
      <c r="H247" s="4"/>
    </row>
    <row r="248" spans="7:8" x14ac:dyDescent="0.25">
      <c r="G248" s="4"/>
      <c r="H248" s="4"/>
    </row>
    <row r="249" spans="7:8" x14ac:dyDescent="0.25">
      <c r="G249" s="4"/>
      <c r="H249" s="4"/>
    </row>
    <row r="250" spans="7:8" x14ac:dyDescent="0.25">
      <c r="G250" s="4"/>
      <c r="H250" s="4"/>
    </row>
    <row r="251" spans="7:8" x14ac:dyDescent="0.25">
      <c r="G251" s="4"/>
      <c r="H251" s="4"/>
    </row>
    <row r="252" spans="7:8" x14ac:dyDescent="0.25">
      <c r="G252" s="4"/>
      <c r="H252" s="4"/>
    </row>
    <row r="253" spans="7:8" x14ac:dyDescent="0.25">
      <c r="G253" s="4"/>
      <c r="H253" s="4"/>
    </row>
    <row r="254" spans="7:8" x14ac:dyDescent="0.25">
      <c r="G254" s="4"/>
      <c r="H254" s="4"/>
    </row>
    <row r="255" spans="7:8" x14ac:dyDescent="0.25">
      <c r="G255" s="4"/>
      <c r="H255" s="4"/>
    </row>
    <row r="256" spans="7:8" x14ac:dyDescent="0.25">
      <c r="G256" s="4"/>
      <c r="H256" s="4"/>
    </row>
    <row r="257" spans="7:8" x14ac:dyDescent="0.25">
      <c r="G257" s="4"/>
      <c r="H257" s="4"/>
    </row>
    <row r="258" spans="7:8" x14ac:dyDescent="0.25">
      <c r="G258" s="4"/>
      <c r="H258" s="4"/>
    </row>
    <row r="259" spans="7:8" x14ac:dyDescent="0.25">
      <c r="G259" s="4"/>
      <c r="H259" s="4"/>
    </row>
    <row r="260" spans="7:8" x14ac:dyDescent="0.25">
      <c r="G260" s="4"/>
      <c r="H260" s="4"/>
    </row>
    <row r="261" spans="7:8" x14ac:dyDescent="0.25">
      <c r="G261" s="4"/>
      <c r="H261" s="4"/>
    </row>
    <row r="262" spans="7:8" x14ac:dyDescent="0.25">
      <c r="G262" s="4"/>
      <c r="H262" s="4"/>
    </row>
    <row r="263" spans="7:8" x14ac:dyDescent="0.25">
      <c r="G263" s="4"/>
      <c r="H263" s="4"/>
    </row>
    <row r="264" spans="7:8" x14ac:dyDescent="0.25">
      <c r="G264" s="4"/>
      <c r="H264" s="4"/>
    </row>
    <row r="265" spans="7:8" x14ac:dyDescent="0.25">
      <c r="G265" s="4"/>
      <c r="H265" s="4"/>
    </row>
    <row r="266" spans="7:8" x14ac:dyDescent="0.25">
      <c r="G266" s="4"/>
      <c r="H266" s="4"/>
    </row>
    <row r="267" spans="7:8" x14ac:dyDescent="0.25">
      <c r="G267" s="4"/>
      <c r="H267" s="4"/>
    </row>
    <row r="268" spans="7:8" x14ac:dyDescent="0.25">
      <c r="G268" s="4"/>
      <c r="H268" s="4"/>
    </row>
    <row r="269" spans="7:8" x14ac:dyDescent="0.25">
      <c r="G269" s="4"/>
      <c r="H269" s="4"/>
    </row>
    <row r="270" spans="7:8" x14ac:dyDescent="0.25">
      <c r="G270" s="4"/>
      <c r="H270" s="4"/>
    </row>
    <row r="271" spans="7:8" x14ac:dyDescent="0.25">
      <c r="G271" s="4"/>
      <c r="H271" s="4"/>
    </row>
    <row r="272" spans="7:8" x14ac:dyDescent="0.25">
      <c r="G272" s="4"/>
      <c r="H272" s="4"/>
    </row>
    <row r="273" spans="7:8" x14ac:dyDescent="0.25">
      <c r="G273" s="4"/>
      <c r="H273" s="4"/>
    </row>
    <row r="274" spans="7:8" x14ac:dyDescent="0.25">
      <c r="G274" s="4"/>
      <c r="H274" s="4"/>
    </row>
    <row r="275" spans="7:8" x14ac:dyDescent="0.25">
      <c r="G275" s="4"/>
      <c r="H275" s="4"/>
    </row>
    <row r="276" spans="7:8" x14ac:dyDescent="0.25">
      <c r="G276" s="4"/>
      <c r="H276" s="4"/>
    </row>
    <row r="277" spans="7:8" x14ac:dyDescent="0.25">
      <c r="G277" s="4"/>
      <c r="H277" s="4"/>
    </row>
    <row r="278" spans="7:8" x14ac:dyDescent="0.25">
      <c r="G278" s="4"/>
      <c r="H278" s="4"/>
    </row>
    <row r="279" spans="7:8" x14ac:dyDescent="0.25">
      <c r="G279" s="4"/>
      <c r="H279" s="4"/>
    </row>
    <row r="280" spans="7:8" x14ac:dyDescent="0.25">
      <c r="G280" s="4"/>
      <c r="H280" s="4"/>
    </row>
    <row r="281" spans="7:8" x14ac:dyDescent="0.25">
      <c r="G281" s="4"/>
      <c r="H281" s="4"/>
    </row>
    <row r="282" spans="7:8" x14ac:dyDescent="0.25">
      <c r="G282" s="4"/>
      <c r="H282" s="4"/>
    </row>
    <row r="283" spans="7:8" x14ac:dyDescent="0.25">
      <c r="G283" s="4"/>
      <c r="H283" s="4"/>
    </row>
    <row r="284" spans="7:8" x14ac:dyDescent="0.25">
      <c r="G284" s="4"/>
      <c r="H284" s="4"/>
    </row>
    <row r="285" spans="7:8" x14ac:dyDescent="0.25">
      <c r="G285" s="4"/>
      <c r="H285" s="4"/>
    </row>
    <row r="286" spans="7:8" x14ac:dyDescent="0.25">
      <c r="G286" s="4"/>
      <c r="H286" s="4"/>
    </row>
    <row r="287" spans="7:8" x14ac:dyDescent="0.25">
      <c r="G287" s="4"/>
      <c r="H287" s="4"/>
    </row>
    <row r="288" spans="7:8" x14ac:dyDescent="0.25">
      <c r="G288" s="4"/>
      <c r="H288" s="4"/>
    </row>
    <row r="289" spans="7:8" x14ac:dyDescent="0.25">
      <c r="G289" s="4"/>
      <c r="H289" s="4"/>
    </row>
    <row r="290" spans="7:8" x14ac:dyDescent="0.25">
      <c r="G290" s="4"/>
      <c r="H290" s="4"/>
    </row>
    <row r="291" spans="7:8" x14ac:dyDescent="0.25">
      <c r="G291" s="4"/>
      <c r="H291" s="4"/>
    </row>
    <row r="292" spans="7:8" x14ac:dyDescent="0.25">
      <c r="G292" s="4"/>
      <c r="H292" s="4"/>
    </row>
    <row r="293" spans="7:8" x14ac:dyDescent="0.25">
      <c r="G293" s="4"/>
      <c r="H293" s="4"/>
    </row>
    <row r="294" spans="7:8" x14ac:dyDescent="0.25">
      <c r="G294" s="4"/>
      <c r="H294" s="4"/>
    </row>
    <row r="295" spans="7:8" x14ac:dyDescent="0.25">
      <c r="G295" s="4"/>
      <c r="H295" s="4"/>
    </row>
    <row r="296" spans="7:8" x14ac:dyDescent="0.25">
      <c r="G296" s="4"/>
      <c r="H296" s="4"/>
    </row>
    <row r="297" spans="7:8" x14ac:dyDescent="0.25">
      <c r="G297" s="4"/>
      <c r="H297" s="4"/>
    </row>
    <row r="298" spans="7:8" x14ac:dyDescent="0.25">
      <c r="G298" s="4"/>
      <c r="H298" s="4"/>
    </row>
    <row r="299" spans="7:8" x14ac:dyDescent="0.25">
      <c r="G299" s="4"/>
      <c r="H299" s="4"/>
    </row>
    <row r="300" spans="7:8" x14ac:dyDescent="0.25">
      <c r="G300" s="4"/>
      <c r="H300" s="4"/>
    </row>
    <row r="301" spans="7:8" x14ac:dyDescent="0.25">
      <c r="G301" s="4"/>
      <c r="H301" s="4"/>
    </row>
    <row r="302" spans="7:8" x14ac:dyDescent="0.25">
      <c r="G302" s="4"/>
      <c r="H302" s="4"/>
    </row>
    <row r="303" spans="7:8" x14ac:dyDescent="0.25">
      <c r="G303" s="4"/>
      <c r="H303" s="4"/>
    </row>
    <row r="304" spans="7:8" x14ac:dyDescent="0.25">
      <c r="G304" s="4"/>
      <c r="H304" s="4"/>
    </row>
    <row r="305" spans="7:8" x14ac:dyDescent="0.25">
      <c r="G305" s="4"/>
      <c r="H305" s="4"/>
    </row>
    <row r="306" spans="7:8" x14ac:dyDescent="0.25">
      <c r="G306" s="4"/>
      <c r="H306" s="4"/>
    </row>
    <row r="307" spans="7:8" x14ac:dyDescent="0.25">
      <c r="G307" s="4"/>
      <c r="H307" s="4"/>
    </row>
    <row r="308" spans="7:8" x14ac:dyDescent="0.25">
      <c r="G308" s="4"/>
      <c r="H308" s="4"/>
    </row>
    <row r="309" spans="7:8" x14ac:dyDescent="0.25">
      <c r="G309" s="4"/>
      <c r="H309" s="4"/>
    </row>
    <row r="310" spans="7:8" x14ac:dyDescent="0.25">
      <c r="G310" s="4"/>
      <c r="H310" s="4"/>
    </row>
    <row r="311" spans="7:8" x14ac:dyDescent="0.25">
      <c r="G311" s="4"/>
      <c r="H311" s="4"/>
    </row>
    <row r="312" spans="7:8" x14ac:dyDescent="0.25">
      <c r="G312" s="4"/>
      <c r="H312" s="4"/>
    </row>
    <row r="313" spans="7:8" x14ac:dyDescent="0.25">
      <c r="G313" s="4"/>
      <c r="H313" s="4"/>
    </row>
    <row r="314" spans="7:8" x14ac:dyDescent="0.25">
      <c r="G314" s="4"/>
      <c r="H314" s="4"/>
    </row>
    <row r="315" spans="7:8" x14ac:dyDescent="0.25">
      <c r="G315" s="4"/>
      <c r="H315" s="4"/>
    </row>
    <row r="316" spans="7:8" x14ac:dyDescent="0.25">
      <c r="G316" s="4"/>
      <c r="H316" s="4"/>
    </row>
    <row r="317" spans="7:8" x14ac:dyDescent="0.25">
      <c r="G317" s="4"/>
      <c r="H317" s="4"/>
    </row>
    <row r="318" spans="7:8" x14ac:dyDescent="0.25">
      <c r="G318" s="4"/>
      <c r="H318" s="4"/>
    </row>
    <row r="319" spans="7:8" x14ac:dyDescent="0.25">
      <c r="G319" s="4"/>
      <c r="H319" s="4"/>
    </row>
    <row r="320" spans="7:8" x14ac:dyDescent="0.25">
      <c r="G320" s="4"/>
      <c r="H320" s="4"/>
    </row>
    <row r="321" spans="7:8" x14ac:dyDescent="0.25">
      <c r="G321" s="4"/>
      <c r="H321" s="4"/>
    </row>
    <row r="322" spans="7:8" x14ac:dyDescent="0.25">
      <c r="G322" s="4"/>
      <c r="H322" s="4"/>
    </row>
    <row r="323" spans="7:8" x14ac:dyDescent="0.25">
      <c r="G323" s="4"/>
      <c r="H323" s="4"/>
    </row>
    <row r="324" spans="7:8" x14ac:dyDescent="0.25">
      <c r="G324" s="4"/>
      <c r="H324" s="4"/>
    </row>
    <row r="325" spans="7:8" x14ac:dyDescent="0.25">
      <c r="G325" s="4"/>
      <c r="H325" s="4"/>
    </row>
    <row r="326" spans="7:8" x14ac:dyDescent="0.25">
      <c r="G326" s="4"/>
      <c r="H326" s="4"/>
    </row>
    <row r="327" spans="7:8" x14ac:dyDescent="0.25">
      <c r="G327" s="4"/>
      <c r="H327" s="4"/>
    </row>
    <row r="328" spans="7:8" x14ac:dyDescent="0.25">
      <c r="G328" s="4"/>
      <c r="H328" s="4"/>
    </row>
    <row r="329" spans="7:8" x14ac:dyDescent="0.25">
      <c r="G329" s="4"/>
      <c r="H329" s="4"/>
    </row>
    <row r="330" spans="7:8" x14ac:dyDescent="0.25">
      <c r="G330" s="4"/>
      <c r="H330" s="4"/>
    </row>
    <row r="331" spans="7:8" x14ac:dyDescent="0.25">
      <c r="G331" s="4"/>
      <c r="H331" s="4"/>
    </row>
    <row r="332" spans="7:8" x14ac:dyDescent="0.25">
      <c r="G332" s="4"/>
      <c r="H332" s="4"/>
    </row>
    <row r="333" spans="7:8" x14ac:dyDescent="0.25">
      <c r="G333" s="4"/>
      <c r="H333" s="4"/>
    </row>
    <row r="334" spans="7:8" x14ac:dyDescent="0.25">
      <c r="G334" s="4"/>
      <c r="H334" s="4"/>
    </row>
    <row r="335" spans="7:8" x14ac:dyDescent="0.25">
      <c r="G335" s="4"/>
      <c r="H335" s="4"/>
    </row>
    <row r="336" spans="7:8" x14ac:dyDescent="0.25">
      <c r="G336" s="4"/>
      <c r="H336" s="4"/>
    </row>
    <row r="337" spans="7:8" x14ac:dyDescent="0.25">
      <c r="G337" s="4"/>
      <c r="H337" s="4"/>
    </row>
    <row r="338" spans="7:8" x14ac:dyDescent="0.25">
      <c r="G338" s="4"/>
      <c r="H338" s="4"/>
    </row>
    <row r="339" spans="7:8" x14ac:dyDescent="0.25">
      <c r="G339" s="4"/>
      <c r="H339" s="4"/>
    </row>
    <row r="340" spans="7:8" x14ac:dyDescent="0.25">
      <c r="G340" s="4"/>
      <c r="H340" s="4"/>
    </row>
    <row r="341" spans="7:8" x14ac:dyDescent="0.25">
      <c r="G341" s="4"/>
      <c r="H341" s="4"/>
    </row>
    <row r="342" spans="7:8" x14ac:dyDescent="0.25">
      <c r="G342" s="4"/>
      <c r="H342" s="4"/>
    </row>
    <row r="343" spans="7:8" x14ac:dyDescent="0.25">
      <c r="G343" s="4"/>
      <c r="H343" s="4"/>
    </row>
    <row r="344" spans="7:8" x14ac:dyDescent="0.25">
      <c r="G344" s="4"/>
      <c r="H344" s="4"/>
    </row>
    <row r="345" spans="7:8" x14ac:dyDescent="0.25">
      <c r="G345" s="4"/>
      <c r="H345" s="4"/>
    </row>
    <row r="346" spans="7:8" x14ac:dyDescent="0.25">
      <c r="G346" s="4"/>
      <c r="H346" s="4"/>
    </row>
    <row r="347" spans="7:8" x14ac:dyDescent="0.25">
      <c r="G347" s="4"/>
      <c r="H347" s="4"/>
    </row>
    <row r="348" spans="7:8" x14ac:dyDescent="0.25">
      <c r="G348" s="4"/>
      <c r="H348" s="4"/>
    </row>
    <row r="349" spans="7:8" x14ac:dyDescent="0.25">
      <c r="G349" s="4"/>
      <c r="H349" s="4"/>
    </row>
    <row r="350" spans="7:8" x14ac:dyDescent="0.25">
      <c r="G350" s="4"/>
      <c r="H350" s="4"/>
    </row>
    <row r="351" spans="7:8" x14ac:dyDescent="0.25">
      <c r="G351" s="4"/>
      <c r="H351" s="4"/>
    </row>
    <row r="352" spans="7:8" x14ac:dyDescent="0.25">
      <c r="G352" s="4"/>
      <c r="H352" s="4"/>
    </row>
    <row r="353" spans="7:8" x14ac:dyDescent="0.25">
      <c r="G353" s="4"/>
      <c r="H353" s="4"/>
    </row>
    <row r="354" spans="7:8" x14ac:dyDescent="0.25">
      <c r="G354" s="4"/>
      <c r="H354" s="4"/>
    </row>
    <row r="355" spans="7:8" x14ac:dyDescent="0.25">
      <c r="G355" s="4"/>
      <c r="H355" s="4"/>
    </row>
    <row r="356" spans="7:8" x14ac:dyDescent="0.25">
      <c r="G356" s="4"/>
      <c r="H356" s="4"/>
    </row>
    <row r="357" spans="7:8" x14ac:dyDescent="0.25">
      <c r="G357" s="4"/>
      <c r="H357" s="4"/>
    </row>
    <row r="358" spans="7:8" x14ac:dyDescent="0.25">
      <c r="G358" s="4"/>
      <c r="H358" s="4"/>
    </row>
    <row r="359" spans="7:8" x14ac:dyDescent="0.25">
      <c r="G359" s="4"/>
      <c r="H359" s="4"/>
    </row>
    <row r="360" spans="7:8" x14ac:dyDescent="0.25">
      <c r="G360" s="4"/>
      <c r="H360" s="4"/>
    </row>
    <row r="361" spans="7:8" x14ac:dyDescent="0.25">
      <c r="G361" s="4"/>
      <c r="H361" s="4"/>
    </row>
    <row r="362" spans="7:8" x14ac:dyDescent="0.25">
      <c r="G362" s="4"/>
      <c r="H362" s="4"/>
    </row>
    <row r="363" spans="7:8" x14ac:dyDescent="0.25">
      <c r="G363" s="4"/>
      <c r="H363" s="4"/>
    </row>
    <row r="364" spans="7:8" x14ac:dyDescent="0.25">
      <c r="G364" s="4"/>
      <c r="H364" s="4"/>
    </row>
    <row r="365" spans="7:8" x14ac:dyDescent="0.25">
      <c r="G365" s="4"/>
      <c r="H365" s="4"/>
    </row>
    <row r="366" spans="7:8" x14ac:dyDescent="0.25">
      <c r="G366" s="4"/>
      <c r="H366" s="4"/>
    </row>
    <row r="367" spans="7:8" x14ac:dyDescent="0.25">
      <c r="G367" s="4"/>
      <c r="H367" s="4"/>
    </row>
    <row r="368" spans="7:8" x14ac:dyDescent="0.25">
      <c r="G368" s="4"/>
      <c r="H368" s="4"/>
    </row>
    <row r="369" spans="7:8" x14ac:dyDescent="0.25">
      <c r="G369" s="4"/>
      <c r="H369" s="4"/>
    </row>
    <row r="370" spans="7:8" x14ac:dyDescent="0.25">
      <c r="G370" s="4"/>
      <c r="H370" s="4"/>
    </row>
    <row r="371" spans="7:8" x14ac:dyDescent="0.25">
      <c r="G371" s="4"/>
      <c r="H371" s="4"/>
    </row>
    <row r="372" spans="7:8" x14ac:dyDescent="0.25">
      <c r="G372" s="4"/>
      <c r="H372" s="4"/>
    </row>
    <row r="373" spans="7:8" x14ac:dyDescent="0.25">
      <c r="G373" s="4"/>
      <c r="H373" s="4"/>
    </row>
    <row r="374" spans="7:8" x14ac:dyDescent="0.25">
      <c r="G374" s="4"/>
      <c r="H374" s="4"/>
    </row>
    <row r="375" spans="7:8" x14ac:dyDescent="0.25">
      <c r="G375" s="4"/>
      <c r="H375" s="4"/>
    </row>
    <row r="376" spans="7:8" x14ac:dyDescent="0.25">
      <c r="G376" s="4"/>
      <c r="H376" s="4"/>
    </row>
    <row r="377" spans="7:8" x14ac:dyDescent="0.25">
      <c r="G377" s="4"/>
      <c r="H377" s="4"/>
    </row>
    <row r="378" spans="7:8" x14ac:dyDescent="0.25">
      <c r="G378" s="4"/>
      <c r="H378" s="4"/>
    </row>
    <row r="379" spans="7:8" x14ac:dyDescent="0.25">
      <c r="G379" s="4"/>
      <c r="H379" s="4"/>
    </row>
    <row r="380" spans="7:8" x14ac:dyDescent="0.25">
      <c r="G380" s="4"/>
      <c r="H380" s="4"/>
    </row>
    <row r="381" spans="7:8" x14ac:dyDescent="0.25">
      <c r="G381" s="4"/>
      <c r="H381" s="4"/>
    </row>
    <row r="382" spans="7:8" x14ac:dyDescent="0.25">
      <c r="G382" s="4"/>
      <c r="H382" s="4"/>
    </row>
    <row r="383" spans="7:8" x14ac:dyDescent="0.25">
      <c r="G383" s="4"/>
      <c r="H383" s="4"/>
    </row>
    <row r="384" spans="7:8" x14ac:dyDescent="0.25">
      <c r="G384" s="4"/>
      <c r="H384" s="4"/>
    </row>
    <row r="385" spans="7:8" x14ac:dyDescent="0.25">
      <c r="G385" s="4"/>
      <c r="H385" s="4"/>
    </row>
    <row r="386" spans="7:8" x14ac:dyDescent="0.25">
      <c r="G386" s="4"/>
      <c r="H386" s="4"/>
    </row>
    <row r="387" spans="7:8" x14ac:dyDescent="0.25">
      <c r="G387" s="4"/>
      <c r="H387" s="4"/>
    </row>
    <row r="388" spans="7:8" x14ac:dyDescent="0.25">
      <c r="G388" s="4"/>
      <c r="H388" s="4"/>
    </row>
    <row r="389" spans="7:8" x14ac:dyDescent="0.25">
      <c r="G389" s="4"/>
      <c r="H389" s="4"/>
    </row>
    <row r="390" spans="7:8" x14ac:dyDescent="0.25">
      <c r="G390" s="4"/>
      <c r="H390" s="4"/>
    </row>
    <row r="391" spans="7:8" x14ac:dyDescent="0.25">
      <c r="G391" s="4"/>
      <c r="H391" s="4"/>
    </row>
    <row r="392" spans="7:8" x14ac:dyDescent="0.25">
      <c r="G392" s="4"/>
      <c r="H392" s="4"/>
    </row>
    <row r="393" spans="7:8" x14ac:dyDescent="0.25">
      <c r="G393" s="4"/>
      <c r="H393" s="4"/>
    </row>
    <row r="394" spans="7:8" x14ac:dyDescent="0.25">
      <c r="G394" s="4"/>
      <c r="H394" s="4"/>
    </row>
    <row r="395" spans="7:8" x14ac:dyDescent="0.25">
      <c r="G395" s="4"/>
      <c r="H395" s="4"/>
    </row>
    <row r="396" spans="7:8" x14ac:dyDescent="0.25">
      <c r="G396" s="4"/>
      <c r="H396" s="4"/>
    </row>
    <row r="397" spans="7:8" x14ac:dyDescent="0.25">
      <c r="G397" s="4"/>
      <c r="H397" s="4"/>
    </row>
    <row r="398" spans="7:8" x14ac:dyDescent="0.25">
      <c r="G398" s="4"/>
      <c r="H398" s="4"/>
    </row>
    <row r="399" spans="7:8" x14ac:dyDescent="0.25">
      <c r="G399" s="4"/>
      <c r="H399" s="4"/>
    </row>
    <row r="400" spans="7:8" x14ac:dyDescent="0.25">
      <c r="G400" s="4"/>
      <c r="H400" s="4"/>
    </row>
    <row r="401" spans="7:8" x14ac:dyDescent="0.25">
      <c r="G401" s="4"/>
      <c r="H401" s="4"/>
    </row>
    <row r="402" spans="7:8" x14ac:dyDescent="0.25">
      <c r="G402" s="4"/>
      <c r="H402" s="4"/>
    </row>
    <row r="403" spans="7:8" x14ac:dyDescent="0.25">
      <c r="G403" s="4"/>
      <c r="H403" s="4"/>
    </row>
    <row r="404" spans="7:8" x14ac:dyDescent="0.25">
      <c r="G404" s="4"/>
      <c r="H404" s="4"/>
    </row>
    <row r="405" spans="7:8" x14ac:dyDescent="0.25">
      <c r="G405" s="4"/>
      <c r="H405" s="4"/>
    </row>
    <row r="406" spans="7:8" x14ac:dyDescent="0.25">
      <c r="G406" s="4"/>
      <c r="H406" s="4"/>
    </row>
    <row r="407" spans="7:8" x14ac:dyDescent="0.25">
      <c r="G407" s="4"/>
      <c r="H407" s="4"/>
    </row>
    <row r="408" spans="7:8" x14ac:dyDescent="0.25">
      <c r="G408" s="4"/>
      <c r="H408" s="4"/>
    </row>
    <row r="409" spans="7:8" x14ac:dyDescent="0.25">
      <c r="G409" s="4"/>
      <c r="H409" s="4"/>
    </row>
    <row r="410" spans="7:8" x14ac:dyDescent="0.25">
      <c r="G410" s="4"/>
      <c r="H410" s="4"/>
    </row>
    <row r="411" spans="7:8" x14ac:dyDescent="0.25">
      <c r="G411" s="4"/>
      <c r="H411" s="4"/>
    </row>
    <row r="412" spans="7:8" x14ac:dyDescent="0.25">
      <c r="G412" s="4"/>
      <c r="H412" s="4"/>
    </row>
    <row r="413" spans="7:8" x14ac:dyDescent="0.25">
      <c r="G413" s="4"/>
      <c r="H413" s="4"/>
    </row>
    <row r="414" spans="7:8" x14ac:dyDescent="0.25">
      <c r="G414" s="4"/>
      <c r="H414" s="4"/>
    </row>
    <row r="415" spans="7:8" x14ac:dyDescent="0.25">
      <c r="G415" s="4"/>
      <c r="H415" s="4"/>
    </row>
    <row r="416" spans="7:8" x14ac:dyDescent="0.25">
      <c r="G416" s="4"/>
      <c r="H416" s="4"/>
    </row>
    <row r="417" spans="7:8" x14ac:dyDescent="0.25">
      <c r="G417" s="4"/>
      <c r="H417" s="4"/>
    </row>
    <row r="418" spans="7:8" x14ac:dyDescent="0.25">
      <c r="G418" s="4"/>
      <c r="H418" s="4"/>
    </row>
    <row r="419" spans="7:8" x14ac:dyDescent="0.25">
      <c r="G419" s="4"/>
      <c r="H419" s="4"/>
    </row>
    <row r="420" spans="7:8" x14ac:dyDescent="0.25">
      <c r="G420" s="4"/>
      <c r="H420" s="4"/>
    </row>
    <row r="421" spans="7:8" x14ac:dyDescent="0.25">
      <c r="G421" s="4"/>
      <c r="H421" s="4"/>
    </row>
    <row r="422" spans="7:8" x14ac:dyDescent="0.25">
      <c r="G422" s="4"/>
      <c r="H422" s="4"/>
    </row>
    <row r="423" spans="7:8" x14ac:dyDescent="0.25">
      <c r="G423" s="4"/>
      <c r="H423" s="4"/>
    </row>
    <row r="424" spans="7:8" x14ac:dyDescent="0.25">
      <c r="G424" s="4"/>
      <c r="H424" s="4"/>
    </row>
    <row r="425" spans="7:8" x14ac:dyDescent="0.25">
      <c r="G425" s="4"/>
      <c r="H425" s="4"/>
    </row>
    <row r="426" spans="7:8" x14ac:dyDescent="0.25">
      <c r="G426" s="4"/>
      <c r="H426" s="4"/>
    </row>
    <row r="427" spans="7:8" x14ac:dyDescent="0.25">
      <c r="G427" s="4"/>
      <c r="H427" s="4"/>
    </row>
    <row r="428" spans="7:8" x14ac:dyDescent="0.25">
      <c r="G428" s="4"/>
      <c r="H428" s="4"/>
    </row>
    <row r="429" spans="7:8" x14ac:dyDescent="0.25">
      <c r="G429" s="4"/>
      <c r="H429" s="4"/>
    </row>
    <row r="430" spans="7:8" x14ac:dyDescent="0.25">
      <c r="G430" s="4"/>
      <c r="H430" s="4"/>
    </row>
    <row r="431" spans="7:8" x14ac:dyDescent="0.25">
      <c r="G431" s="4"/>
      <c r="H431" s="4"/>
    </row>
    <row r="432" spans="7:8" x14ac:dyDescent="0.25">
      <c r="G432" s="4"/>
      <c r="H432" s="4"/>
    </row>
    <row r="433" spans="7:8" x14ac:dyDescent="0.25">
      <c r="G433" s="4"/>
      <c r="H433" s="4"/>
    </row>
    <row r="434" spans="7:8" x14ac:dyDescent="0.25">
      <c r="G434" s="4"/>
      <c r="H434" s="4"/>
    </row>
    <row r="435" spans="7:8" x14ac:dyDescent="0.25">
      <c r="G435" s="4"/>
      <c r="H435" s="4"/>
    </row>
    <row r="436" spans="7:8" x14ac:dyDescent="0.25">
      <c r="G436" s="4"/>
      <c r="H436" s="4"/>
    </row>
    <row r="437" spans="7:8" x14ac:dyDescent="0.25">
      <c r="G437" s="4"/>
      <c r="H437" s="4"/>
    </row>
    <row r="438" spans="7:8" x14ac:dyDescent="0.25">
      <c r="G438" s="4"/>
      <c r="H438" s="4"/>
    </row>
    <row r="439" spans="7:8" x14ac:dyDescent="0.25">
      <c r="G439" s="4"/>
      <c r="H439" s="4"/>
    </row>
    <row r="440" spans="7:8" x14ac:dyDescent="0.25">
      <c r="G440" s="4"/>
      <c r="H440" s="4"/>
    </row>
    <row r="441" spans="7:8" x14ac:dyDescent="0.25">
      <c r="G441" s="4"/>
      <c r="H441" s="4"/>
    </row>
    <row r="442" spans="7:8" x14ac:dyDescent="0.25">
      <c r="G442" s="4"/>
      <c r="H442" s="4"/>
    </row>
    <row r="443" spans="7:8" x14ac:dyDescent="0.25">
      <c r="G443" s="4"/>
      <c r="H443" s="4"/>
    </row>
    <row r="444" spans="7:8" x14ac:dyDescent="0.25">
      <c r="G444" s="4"/>
      <c r="H444" s="4"/>
    </row>
    <row r="445" spans="7:8" x14ac:dyDescent="0.25">
      <c r="G445" s="4"/>
      <c r="H445" s="4"/>
    </row>
    <row r="446" spans="7:8" x14ac:dyDescent="0.25">
      <c r="G446" s="4"/>
      <c r="H446" s="4"/>
    </row>
    <row r="447" spans="7:8" x14ac:dyDescent="0.25">
      <c r="G447" s="4"/>
      <c r="H447" s="4"/>
    </row>
    <row r="448" spans="7:8" x14ac:dyDescent="0.25">
      <c r="G448" s="4"/>
      <c r="H448" s="4"/>
    </row>
    <row r="449" spans="7:8" x14ac:dyDescent="0.25">
      <c r="G449" s="4"/>
      <c r="H449" s="4"/>
    </row>
    <row r="450" spans="7:8" x14ac:dyDescent="0.25">
      <c r="G450" s="4"/>
      <c r="H450" s="4"/>
    </row>
    <row r="451" spans="7:8" x14ac:dyDescent="0.25">
      <c r="G451" s="4"/>
      <c r="H451" s="4"/>
    </row>
    <row r="452" spans="7:8" x14ac:dyDescent="0.25">
      <c r="G452" s="4"/>
      <c r="H452" s="4"/>
    </row>
    <row r="453" spans="7:8" x14ac:dyDescent="0.25">
      <c r="G453" s="4"/>
      <c r="H453" s="4"/>
    </row>
    <row r="454" spans="7:8" x14ac:dyDescent="0.25">
      <c r="G454" s="4"/>
      <c r="H454" s="4"/>
    </row>
    <row r="455" spans="7:8" x14ac:dyDescent="0.25">
      <c r="G455" s="4"/>
      <c r="H455" s="4"/>
    </row>
    <row r="456" spans="7:8" x14ac:dyDescent="0.25">
      <c r="G456" s="4"/>
      <c r="H456" s="4"/>
    </row>
    <row r="457" spans="7:8" x14ac:dyDescent="0.25">
      <c r="G457" s="4"/>
      <c r="H457" s="4"/>
    </row>
    <row r="458" spans="7:8" x14ac:dyDescent="0.25">
      <c r="G458" s="4"/>
      <c r="H458" s="4"/>
    </row>
    <row r="459" spans="7:8" x14ac:dyDescent="0.25">
      <c r="G459" s="4"/>
      <c r="H459" s="4"/>
    </row>
    <row r="460" spans="7:8" x14ac:dyDescent="0.25">
      <c r="G460" s="4"/>
      <c r="H460" s="4"/>
    </row>
    <row r="461" spans="7:8" x14ac:dyDescent="0.25">
      <c r="G461" s="4"/>
      <c r="H461" s="4"/>
    </row>
    <row r="462" spans="7:8" x14ac:dyDescent="0.25">
      <c r="G462" s="4"/>
      <c r="H462" s="4"/>
    </row>
    <row r="463" spans="7:8" x14ac:dyDescent="0.25">
      <c r="G463" s="4"/>
      <c r="H463" s="4"/>
    </row>
    <row r="464" spans="7:8" x14ac:dyDescent="0.25">
      <c r="G464" s="4"/>
      <c r="H464" s="4"/>
    </row>
    <row r="465" spans="7:8" x14ac:dyDescent="0.25">
      <c r="G465" s="4"/>
      <c r="H465" s="4"/>
    </row>
    <row r="466" spans="7:8" x14ac:dyDescent="0.25">
      <c r="G466" s="4"/>
      <c r="H466" s="4"/>
    </row>
    <row r="467" spans="7:8" x14ac:dyDescent="0.25">
      <c r="G467" s="4"/>
      <c r="H467" s="4"/>
    </row>
    <row r="468" spans="7:8" x14ac:dyDescent="0.25">
      <c r="G468" s="4"/>
      <c r="H468" s="4"/>
    </row>
    <row r="469" spans="7:8" x14ac:dyDescent="0.25">
      <c r="G469" s="4"/>
      <c r="H469" s="4"/>
    </row>
    <row r="470" spans="7:8" x14ac:dyDescent="0.25">
      <c r="G470" s="4"/>
      <c r="H470" s="4"/>
    </row>
    <row r="471" spans="7:8" x14ac:dyDescent="0.25">
      <c r="G471" s="4"/>
      <c r="H471" s="4"/>
    </row>
    <row r="472" spans="7:8" x14ac:dyDescent="0.25">
      <c r="G472" s="4"/>
      <c r="H472" s="4"/>
    </row>
    <row r="473" spans="7:8" x14ac:dyDescent="0.25">
      <c r="G473" s="4"/>
      <c r="H473" s="4"/>
    </row>
    <row r="474" spans="7:8" x14ac:dyDescent="0.25">
      <c r="G474" s="4"/>
      <c r="H474" s="4"/>
    </row>
    <row r="475" spans="7:8" x14ac:dyDescent="0.25">
      <c r="G475" s="4"/>
      <c r="H475" s="4"/>
    </row>
    <row r="476" spans="7:8" x14ac:dyDescent="0.25">
      <c r="G476" s="4"/>
      <c r="H476" s="4"/>
    </row>
    <row r="477" spans="7:8" x14ac:dyDescent="0.25">
      <c r="G477" s="4"/>
      <c r="H477" s="4"/>
    </row>
    <row r="478" spans="7:8" x14ac:dyDescent="0.25">
      <c r="G478" s="4"/>
      <c r="H478" s="4"/>
    </row>
    <row r="479" spans="7:8" x14ac:dyDescent="0.25">
      <c r="G479" s="4"/>
      <c r="H479" s="4"/>
    </row>
    <row r="480" spans="7:8" x14ac:dyDescent="0.25">
      <c r="G480" s="4"/>
      <c r="H480" s="4"/>
    </row>
    <row r="481" spans="7:8" x14ac:dyDescent="0.25">
      <c r="G481" s="4"/>
      <c r="H481" s="4"/>
    </row>
    <row r="482" spans="7:8" x14ac:dyDescent="0.25">
      <c r="G482" s="4"/>
      <c r="H482" s="4"/>
    </row>
    <row r="483" spans="7:8" x14ac:dyDescent="0.25">
      <c r="G483" s="4"/>
      <c r="H483" s="4"/>
    </row>
    <row r="484" spans="7:8" x14ac:dyDescent="0.25">
      <c r="G484" s="4"/>
      <c r="H484" s="4"/>
    </row>
    <row r="485" spans="7:8" x14ac:dyDescent="0.25">
      <c r="G485" s="4"/>
      <c r="H485" s="4"/>
    </row>
    <row r="486" spans="7:8" x14ac:dyDescent="0.25">
      <c r="G486" s="4"/>
      <c r="H486" s="4"/>
    </row>
    <row r="487" spans="7:8" x14ac:dyDescent="0.25">
      <c r="G487" s="4"/>
      <c r="H487" s="4"/>
    </row>
    <row r="488" spans="7:8" x14ac:dyDescent="0.25">
      <c r="G488" s="4"/>
      <c r="H488" s="4"/>
    </row>
    <row r="489" spans="7:8" x14ac:dyDescent="0.25">
      <c r="G489" s="4"/>
      <c r="H489" s="4"/>
    </row>
    <row r="490" spans="7:8" x14ac:dyDescent="0.25">
      <c r="G490" s="4"/>
      <c r="H490" s="4"/>
    </row>
    <row r="491" spans="7:8" x14ac:dyDescent="0.25">
      <c r="G491" s="4"/>
      <c r="H491" s="4"/>
    </row>
    <row r="492" spans="7:8" x14ac:dyDescent="0.25">
      <c r="G492" s="4"/>
      <c r="H492" s="4"/>
    </row>
    <row r="493" spans="7:8" x14ac:dyDescent="0.25">
      <c r="G493" s="4"/>
      <c r="H493" s="4"/>
    </row>
    <row r="494" spans="7:8" x14ac:dyDescent="0.25">
      <c r="G494" s="4"/>
      <c r="H494" s="4"/>
    </row>
    <row r="495" spans="7:8" x14ac:dyDescent="0.25">
      <c r="G495" s="4"/>
      <c r="H495" s="4"/>
    </row>
    <row r="496" spans="7:8" x14ac:dyDescent="0.25">
      <c r="G496" s="4"/>
      <c r="H496" s="4"/>
    </row>
    <row r="497" spans="7:8" x14ac:dyDescent="0.25">
      <c r="G497" s="4"/>
      <c r="H497" s="4"/>
    </row>
    <row r="498" spans="7:8" x14ac:dyDescent="0.25">
      <c r="G498" s="4"/>
      <c r="H498" s="4"/>
    </row>
    <row r="499" spans="7:8" x14ac:dyDescent="0.25">
      <c r="G499" s="4"/>
      <c r="H499" s="4"/>
    </row>
    <row r="500" spans="7:8" x14ac:dyDescent="0.25">
      <c r="G500" s="4"/>
      <c r="H500" s="4"/>
    </row>
    <row r="501" spans="7:8" x14ac:dyDescent="0.25">
      <c r="G501" s="4"/>
      <c r="H501" s="4"/>
    </row>
    <row r="502" spans="7:8" x14ac:dyDescent="0.25">
      <c r="G502" s="4"/>
      <c r="H502" s="4"/>
    </row>
    <row r="503" spans="7:8" x14ac:dyDescent="0.25">
      <c r="G503" s="4"/>
      <c r="H503" s="4"/>
    </row>
    <row r="504" spans="7:8" x14ac:dyDescent="0.25">
      <c r="G504" s="4"/>
      <c r="H504" s="4"/>
    </row>
    <row r="505" spans="7:8" x14ac:dyDescent="0.25">
      <c r="G505" s="4"/>
      <c r="H505" s="4"/>
    </row>
    <row r="506" spans="7:8" x14ac:dyDescent="0.25">
      <c r="G506" s="4"/>
      <c r="H506" s="4"/>
    </row>
    <row r="507" spans="7:8" x14ac:dyDescent="0.25">
      <c r="G507" s="4"/>
      <c r="H507" s="4"/>
    </row>
    <row r="508" spans="7:8" x14ac:dyDescent="0.25">
      <c r="G508" s="4"/>
      <c r="H508" s="4"/>
    </row>
    <row r="509" spans="7:8" x14ac:dyDescent="0.25">
      <c r="G509" s="4"/>
      <c r="H509" s="4"/>
    </row>
    <row r="510" spans="7:8" x14ac:dyDescent="0.25">
      <c r="G510" s="4"/>
      <c r="H510" s="4"/>
    </row>
    <row r="511" spans="7:8" x14ac:dyDescent="0.25">
      <c r="G511" s="4"/>
      <c r="H511" s="4"/>
    </row>
    <row r="512" spans="7:8" x14ac:dyDescent="0.25">
      <c r="G512" s="4"/>
      <c r="H512" s="4"/>
    </row>
    <row r="513" spans="7:8" x14ac:dyDescent="0.25">
      <c r="G513" s="4"/>
      <c r="H513" s="4"/>
    </row>
    <row r="514" spans="7:8" x14ac:dyDescent="0.25">
      <c r="G514" s="4"/>
      <c r="H514" s="4"/>
    </row>
    <row r="515" spans="7:8" x14ac:dyDescent="0.25">
      <c r="G515" s="4"/>
      <c r="H515" s="4"/>
    </row>
    <row r="516" spans="7:8" x14ac:dyDescent="0.25">
      <c r="G516" s="4"/>
      <c r="H516" s="4"/>
    </row>
    <row r="517" spans="7:8" x14ac:dyDescent="0.25">
      <c r="G517" s="4"/>
      <c r="H517" s="4"/>
    </row>
    <row r="518" spans="7:8" x14ac:dyDescent="0.25">
      <c r="G518" s="4"/>
      <c r="H518" s="4"/>
    </row>
    <row r="519" spans="7:8" x14ac:dyDescent="0.25">
      <c r="G519" s="4"/>
      <c r="H519" s="4"/>
    </row>
    <row r="520" spans="7:8" x14ac:dyDescent="0.25">
      <c r="G520" s="4"/>
      <c r="H520" s="4"/>
    </row>
    <row r="521" spans="7:8" x14ac:dyDescent="0.25">
      <c r="G521" s="4"/>
      <c r="H521" s="4"/>
    </row>
    <row r="522" spans="7:8" x14ac:dyDescent="0.25">
      <c r="G522" s="4"/>
      <c r="H522" s="4"/>
    </row>
    <row r="523" spans="7:8" x14ac:dyDescent="0.25">
      <c r="G523" s="4"/>
      <c r="H523" s="4"/>
    </row>
    <row r="524" spans="7:8" x14ac:dyDescent="0.25">
      <c r="G524" s="4"/>
      <c r="H524" s="4"/>
    </row>
    <row r="525" spans="7:8" x14ac:dyDescent="0.25">
      <c r="G525" s="4"/>
      <c r="H525" s="4"/>
    </row>
    <row r="526" spans="7:8" x14ac:dyDescent="0.25">
      <c r="G526" s="4"/>
      <c r="H526" s="4"/>
    </row>
    <row r="527" spans="7:8" x14ac:dyDescent="0.25">
      <c r="G527" s="4"/>
      <c r="H527" s="4"/>
    </row>
    <row r="528" spans="7:8" x14ac:dyDescent="0.25">
      <c r="G528" s="4"/>
      <c r="H528" s="4"/>
    </row>
    <row r="529" spans="7:8" x14ac:dyDescent="0.25">
      <c r="G529" s="4"/>
      <c r="H529" s="4"/>
    </row>
    <row r="530" spans="7:8" x14ac:dyDescent="0.25">
      <c r="G530" s="4"/>
      <c r="H530" s="4"/>
    </row>
    <row r="531" spans="7:8" x14ac:dyDescent="0.25">
      <c r="G531" s="4"/>
      <c r="H531" s="4"/>
    </row>
    <row r="532" spans="7:8" x14ac:dyDescent="0.25">
      <c r="G532" s="4"/>
      <c r="H532" s="4"/>
    </row>
    <row r="533" spans="7:8" x14ac:dyDescent="0.25">
      <c r="G533" s="4"/>
      <c r="H533" s="4"/>
    </row>
    <row r="534" spans="7:8" x14ac:dyDescent="0.25">
      <c r="G534" s="4"/>
      <c r="H534" s="4"/>
    </row>
    <row r="535" spans="7:8" x14ac:dyDescent="0.25">
      <c r="G535" s="4"/>
      <c r="H535" s="4"/>
    </row>
    <row r="536" spans="7:8" x14ac:dyDescent="0.25">
      <c r="G536" s="4"/>
      <c r="H536" s="4"/>
    </row>
    <row r="537" spans="7:8" x14ac:dyDescent="0.25">
      <c r="G537" s="4"/>
      <c r="H537" s="4"/>
    </row>
    <row r="538" spans="7:8" x14ac:dyDescent="0.25">
      <c r="G538" s="4"/>
      <c r="H538" s="4"/>
    </row>
    <row r="539" spans="7:8" x14ac:dyDescent="0.25">
      <c r="G539" s="4"/>
      <c r="H539" s="4"/>
    </row>
    <row r="540" spans="7:8" x14ac:dyDescent="0.25">
      <c r="G540" s="4"/>
      <c r="H540" s="4"/>
    </row>
    <row r="541" spans="7:8" x14ac:dyDescent="0.25">
      <c r="G541" s="4"/>
      <c r="H541" s="4"/>
    </row>
    <row r="542" spans="7:8" x14ac:dyDescent="0.25">
      <c r="G542" s="4"/>
      <c r="H542" s="4"/>
    </row>
    <row r="543" spans="7:8" x14ac:dyDescent="0.25">
      <c r="G543" s="4"/>
      <c r="H543" s="4"/>
    </row>
    <row r="544" spans="7:8" x14ac:dyDescent="0.25">
      <c r="G544" s="4"/>
      <c r="H544" s="4"/>
    </row>
    <row r="545" spans="7:8" x14ac:dyDescent="0.25">
      <c r="G545" s="4"/>
      <c r="H545" s="4"/>
    </row>
    <row r="546" spans="7:8" x14ac:dyDescent="0.25">
      <c r="G546" s="4"/>
      <c r="H546" s="4"/>
    </row>
    <row r="547" spans="7:8" x14ac:dyDescent="0.25">
      <c r="G547" s="4"/>
      <c r="H547" s="4"/>
    </row>
    <row r="548" spans="7:8" x14ac:dyDescent="0.25">
      <c r="G548" s="4"/>
      <c r="H548" s="4"/>
    </row>
    <row r="549" spans="7:8" x14ac:dyDescent="0.25">
      <c r="G549" s="4"/>
      <c r="H549" s="4"/>
    </row>
    <row r="550" spans="7:8" x14ac:dyDescent="0.25">
      <c r="G550" s="4"/>
      <c r="H550" s="4"/>
    </row>
    <row r="551" spans="7:8" x14ac:dyDescent="0.25">
      <c r="G551" s="4"/>
      <c r="H551" s="4"/>
    </row>
    <row r="552" spans="7:8" x14ac:dyDescent="0.25">
      <c r="G552" s="4"/>
      <c r="H552" s="4"/>
    </row>
    <row r="553" spans="7:8" x14ac:dyDescent="0.25">
      <c r="G553" s="4"/>
      <c r="H553" s="4"/>
    </row>
    <row r="554" spans="7:8" x14ac:dyDescent="0.25">
      <c r="G554" s="4"/>
      <c r="H554" s="4"/>
    </row>
    <row r="555" spans="7:8" x14ac:dyDescent="0.25">
      <c r="G555" s="4"/>
      <c r="H555" s="4"/>
    </row>
    <row r="556" spans="7:8" x14ac:dyDescent="0.25">
      <c r="G556" s="4"/>
      <c r="H556" s="4"/>
    </row>
    <row r="557" spans="7:8" x14ac:dyDescent="0.25">
      <c r="G557" s="4"/>
      <c r="H557" s="4"/>
    </row>
    <row r="558" spans="7:8" x14ac:dyDescent="0.25">
      <c r="G558" s="4"/>
      <c r="H558" s="4"/>
    </row>
    <row r="559" spans="7:8" x14ac:dyDescent="0.25">
      <c r="G559" s="4"/>
      <c r="H559" s="4"/>
    </row>
    <row r="560" spans="7:8" x14ac:dyDescent="0.25">
      <c r="G560" s="4"/>
      <c r="H560" s="4"/>
    </row>
  </sheetData>
  <mergeCells count="208">
    <mergeCell ref="G31:H3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3:H23"/>
    <mergeCell ref="G24:H24"/>
    <mergeCell ref="G22:H22"/>
    <mergeCell ref="G25:H25"/>
    <mergeCell ref="G26:H26"/>
    <mergeCell ref="G27:H27"/>
    <mergeCell ref="G28:H28"/>
    <mergeCell ref="G29:H29"/>
    <mergeCell ref="G30:H30"/>
    <mergeCell ref="G206:H206"/>
    <mergeCell ref="G207:H207"/>
    <mergeCell ref="G208:H208"/>
    <mergeCell ref="G209:H209"/>
    <mergeCell ref="G179:H179"/>
    <mergeCell ref="G180:H180"/>
    <mergeCell ref="G181:H181"/>
    <mergeCell ref="G200:H200"/>
    <mergeCell ref="G201:H201"/>
    <mergeCell ref="G202:H202"/>
    <mergeCell ref="G203:H203"/>
    <mergeCell ref="G204:H204"/>
    <mergeCell ref="G205:H205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75:H175"/>
    <mergeCell ref="G176:H176"/>
    <mergeCell ref="G177:H177"/>
    <mergeCell ref="G178:H178"/>
    <mergeCell ref="G174:H174"/>
    <mergeCell ref="G131:H131"/>
    <mergeCell ref="G171:H171"/>
    <mergeCell ref="G172:H172"/>
    <mergeCell ref="G173:H173"/>
    <mergeCell ref="G138:H138"/>
    <mergeCell ref="G139:H139"/>
    <mergeCell ref="G140:H140"/>
    <mergeCell ref="G159:H159"/>
    <mergeCell ref="G160:H160"/>
    <mergeCell ref="G161:H161"/>
    <mergeCell ref="G162:H162"/>
    <mergeCell ref="G163:H163"/>
    <mergeCell ref="G150:H150"/>
    <mergeCell ref="G151:H151"/>
    <mergeCell ref="G156:H156"/>
    <mergeCell ref="G157:H157"/>
    <mergeCell ref="G158:H158"/>
    <mergeCell ref="G10:H10"/>
    <mergeCell ref="G11:H11"/>
    <mergeCell ref="G32:H32"/>
    <mergeCell ref="G33:H33"/>
    <mergeCell ref="G34:H34"/>
    <mergeCell ref="G35:H35"/>
    <mergeCell ref="G36:H36"/>
    <mergeCell ref="G121:H121"/>
    <mergeCell ref="G82:H82"/>
    <mergeCell ref="G83:H83"/>
    <mergeCell ref="G84:H84"/>
    <mergeCell ref="G91:H91"/>
    <mergeCell ref="G92:H92"/>
    <mergeCell ref="G93:H93"/>
    <mergeCell ref="G100:H100"/>
    <mergeCell ref="G101:H101"/>
    <mergeCell ref="G117:H117"/>
    <mergeCell ref="G118:H118"/>
    <mergeCell ref="G119:H119"/>
    <mergeCell ref="G120:H120"/>
    <mergeCell ref="G113:H113"/>
    <mergeCell ref="G114:H114"/>
    <mergeCell ref="G115:H115"/>
    <mergeCell ref="G116:H116"/>
    <mergeCell ref="G2:H2"/>
    <mergeCell ref="G3:H3"/>
    <mergeCell ref="G4:H4"/>
    <mergeCell ref="G5:H5"/>
    <mergeCell ref="G6:H6"/>
    <mergeCell ref="G69:H69"/>
    <mergeCell ref="G70:H70"/>
    <mergeCell ref="G71:H71"/>
    <mergeCell ref="G72:H72"/>
    <mergeCell ref="G64:H64"/>
    <mergeCell ref="G62:H62"/>
    <mergeCell ref="G7:H7"/>
    <mergeCell ref="G8:H8"/>
    <mergeCell ref="G9:H9"/>
    <mergeCell ref="G51:H51"/>
    <mergeCell ref="G39:H39"/>
    <mergeCell ref="G37:H37"/>
    <mergeCell ref="G38:H38"/>
    <mergeCell ref="G65:H65"/>
    <mergeCell ref="G66:H66"/>
    <mergeCell ref="G67:H67"/>
    <mergeCell ref="G68:H68"/>
    <mergeCell ref="G63:H63"/>
    <mergeCell ref="G60:H60"/>
    <mergeCell ref="G126:H126"/>
    <mergeCell ref="G127:H127"/>
    <mergeCell ref="G128:H128"/>
    <mergeCell ref="G129:H129"/>
    <mergeCell ref="G130:H130"/>
    <mergeCell ref="G122:H122"/>
    <mergeCell ref="G123:H123"/>
    <mergeCell ref="G124:H124"/>
    <mergeCell ref="G125:H125"/>
    <mergeCell ref="G111:H111"/>
    <mergeCell ref="G112:H112"/>
    <mergeCell ref="G102:H102"/>
    <mergeCell ref="G103:H103"/>
    <mergeCell ref="G104:H104"/>
    <mergeCell ref="G106:H106"/>
    <mergeCell ref="G107:H107"/>
    <mergeCell ref="G108:H108"/>
    <mergeCell ref="G109:H109"/>
    <mergeCell ref="G110:H110"/>
    <mergeCell ref="G105:H105"/>
    <mergeCell ref="G61:H61"/>
    <mergeCell ref="G49:H49"/>
    <mergeCell ref="G52:H52"/>
    <mergeCell ref="G53:H53"/>
    <mergeCell ref="G54:H54"/>
    <mergeCell ref="G55:H55"/>
    <mergeCell ref="G56:H56"/>
    <mergeCell ref="G57:H57"/>
    <mergeCell ref="G58:H58"/>
    <mergeCell ref="G59:H59"/>
    <mergeCell ref="G50:H50"/>
    <mergeCell ref="G40:H40"/>
    <mergeCell ref="G41:H41"/>
    <mergeCell ref="G42:H42"/>
    <mergeCell ref="G43:H43"/>
    <mergeCell ref="G44:H44"/>
    <mergeCell ref="G45:H45"/>
    <mergeCell ref="G153:H153"/>
    <mergeCell ref="G154:H154"/>
    <mergeCell ref="G155:H155"/>
    <mergeCell ref="G141:H141"/>
    <mergeCell ref="G142:H142"/>
    <mergeCell ref="G143:H143"/>
    <mergeCell ref="G144:H144"/>
    <mergeCell ref="G145:H145"/>
    <mergeCell ref="G146:H146"/>
    <mergeCell ref="G46:H46"/>
    <mergeCell ref="G47:H47"/>
    <mergeCell ref="G48:H48"/>
    <mergeCell ref="G94:H94"/>
    <mergeCell ref="G95:H95"/>
    <mergeCell ref="G96:H96"/>
    <mergeCell ref="G97:H97"/>
    <mergeCell ref="G98:H98"/>
    <mergeCell ref="G99:H99"/>
    <mergeCell ref="G73:H73"/>
    <mergeCell ref="G74:H74"/>
    <mergeCell ref="G75:H75"/>
    <mergeCell ref="G76:H76"/>
    <mergeCell ref="G87:H87"/>
    <mergeCell ref="G88:H88"/>
    <mergeCell ref="G89:H89"/>
    <mergeCell ref="G90:H90"/>
    <mergeCell ref="G77:H77"/>
    <mergeCell ref="G85:H85"/>
    <mergeCell ref="G86:H86"/>
    <mergeCell ref="G78:H78"/>
    <mergeCell ref="G79:H79"/>
    <mergeCell ref="G80:H80"/>
    <mergeCell ref="G81:H81"/>
    <mergeCell ref="G196:H196"/>
    <mergeCell ref="G197:H197"/>
    <mergeCell ref="G198:H198"/>
    <mergeCell ref="G199:H199"/>
    <mergeCell ref="G132:H132"/>
    <mergeCell ref="G133:H133"/>
    <mergeCell ref="G134:H134"/>
    <mergeCell ref="G135:H135"/>
    <mergeCell ref="G136:H136"/>
    <mergeCell ref="G137:H137"/>
    <mergeCell ref="G182:H182"/>
    <mergeCell ref="G183:H183"/>
    <mergeCell ref="G184:H184"/>
    <mergeCell ref="G170:H170"/>
    <mergeCell ref="G168:H168"/>
    <mergeCell ref="G169:H169"/>
    <mergeCell ref="G164:H164"/>
    <mergeCell ref="G165:H165"/>
    <mergeCell ref="G166:H166"/>
    <mergeCell ref="G167:H167"/>
    <mergeCell ref="G147:H147"/>
    <mergeCell ref="G148:H148"/>
    <mergeCell ref="G149:H149"/>
    <mergeCell ref="G152:H1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Run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2020-08-17T15:30:40Z</dcterms:modified>
</cp:coreProperties>
</file>