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at\Documents\GitHub\VRP-DSS\vrp_dss\"/>
    </mc:Choice>
  </mc:AlternateContent>
  <xr:revisionPtr revIDLastSave="0" documentId="13_ncr:1_{52E1929B-C793-49C6-AB97-B1723C4ABE8C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Graphs" sheetId="1" r:id="rId1"/>
    <sheet name="Run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2" i="2"/>
  <c r="P61" i="2" l="1"/>
  <c r="E61" i="2"/>
  <c r="D61" i="2" s="1"/>
  <c r="P60" i="2"/>
  <c r="E60" i="2"/>
  <c r="D60" i="2"/>
  <c r="P59" i="2"/>
  <c r="E59" i="2"/>
  <c r="D59" i="2" s="1"/>
  <c r="P58" i="2"/>
  <c r="E58" i="2"/>
  <c r="D58" i="2" s="1"/>
  <c r="P57" i="2"/>
  <c r="E57" i="2"/>
  <c r="D57" i="2" s="1"/>
  <c r="P56" i="2"/>
  <c r="E56" i="2"/>
  <c r="D56" i="2"/>
  <c r="P55" i="2"/>
  <c r="E55" i="2"/>
  <c r="D55" i="2"/>
  <c r="P54" i="2"/>
  <c r="E54" i="2"/>
  <c r="D54" i="2"/>
  <c r="P53" i="2"/>
  <c r="E53" i="2"/>
  <c r="D53" i="2"/>
  <c r="P52" i="2"/>
  <c r="E52" i="2"/>
  <c r="F7" i="1" s="1"/>
  <c r="D52" i="2"/>
  <c r="P51" i="2"/>
  <c r="E51" i="2"/>
  <c r="D51" i="2"/>
  <c r="P50" i="2"/>
  <c r="E50" i="2"/>
  <c r="D50" i="2" s="1"/>
  <c r="P49" i="2"/>
  <c r="E49" i="2"/>
  <c r="F6" i="1" s="1"/>
  <c r="P48" i="2"/>
  <c r="E48" i="2"/>
  <c r="D48" i="2"/>
  <c r="P47" i="2"/>
  <c r="E47" i="2"/>
  <c r="D47" i="2"/>
  <c r="P46" i="2"/>
  <c r="E46" i="2"/>
  <c r="D46" i="2"/>
  <c r="P45" i="2"/>
  <c r="E45" i="2"/>
  <c r="D45" i="2"/>
  <c r="P44" i="2"/>
  <c r="E44" i="2"/>
  <c r="D44" i="2"/>
  <c r="P43" i="2"/>
  <c r="E43" i="2"/>
  <c r="D43" i="2"/>
  <c r="P42" i="2"/>
  <c r="E42" i="2"/>
  <c r="D42" i="2" s="1"/>
  <c r="P41" i="2"/>
  <c r="E41" i="2"/>
  <c r="D41" i="2" s="1"/>
  <c r="P40" i="2"/>
  <c r="E40" i="2"/>
  <c r="D40" i="2"/>
  <c r="P39" i="2"/>
  <c r="E39" i="2"/>
  <c r="D39" i="2"/>
  <c r="P38" i="2"/>
  <c r="E38" i="2"/>
  <c r="D38" i="2"/>
  <c r="P37" i="2"/>
  <c r="E37" i="2"/>
  <c r="D37" i="2"/>
  <c r="P36" i="2"/>
  <c r="E36" i="2"/>
  <c r="D36" i="2"/>
  <c r="P35" i="2"/>
  <c r="E35" i="2"/>
  <c r="D35" i="2"/>
  <c r="P34" i="2"/>
  <c r="E34" i="2"/>
  <c r="D34" i="2" s="1"/>
  <c r="P33" i="2"/>
  <c r="E33" i="2"/>
  <c r="E5" i="1" s="1"/>
  <c r="P32" i="2"/>
  <c r="E32" i="2"/>
  <c r="D32" i="2"/>
  <c r="P31" i="2"/>
  <c r="E31" i="2"/>
  <c r="D31" i="2"/>
  <c r="P30" i="2"/>
  <c r="E30" i="2"/>
  <c r="D30" i="2"/>
  <c r="P29" i="2"/>
  <c r="E29" i="2"/>
  <c r="D29" i="2"/>
  <c r="P28" i="2"/>
  <c r="E28" i="2"/>
  <c r="D28" i="2"/>
  <c r="P27" i="2"/>
  <c r="E27" i="2"/>
  <c r="D27" i="2"/>
  <c r="P26" i="2"/>
  <c r="E26" i="2"/>
  <c r="D26" i="2" s="1"/>
  <c r="P25" i="2"/>
  <c r="E25" i="2"/>
  <c r="C4" i="1" s="1"/>
  <c r="P24" i="2"/>
  <c r="E24" i="2"/>
  <c r="D24" i="2"/>
  <c r="P23" i="2"/>
  <c r="E23" i="2"/>
  <c r="F4" i="1" s="1"/>
  <c r="D23" i="2"/>
  <c r="P22" i="2"/>
  <c r="E22" i="2"/>
  <c r="D22" i="2"/>
  <c r="P21" i="2"/>
  <c r="E21" i="2"/>
  <c r="D21" i="2"/>
  <c r="P20" i="2"/>
  <c r="E20" i="2"/>
  <c r="D20" i="2"/>
  <c r="P19" i="2"/>
  <c r="E19" i="2"/>
  <c r="D19" i="2"/>
  <c r="P18" i="2"/>
  <c r="E18" i="2"/>
  <c r="D18" i="2" s="1"/>
  <c r="P17" i="2"/>
  <c r="E17" i="2"/>
  <c r="D17" i="2" s="1"/>
  <c r="P16" i="2"/>
  <c r="E16" i="2"/>
  <c r="D16" i="2"/>
  <c r="P15" i="2"/>
  <c r="E15" i="2"/>
  <c r="D15" i="2"/>
  <c r="P14" i="2"/>
  <c r="E14" i="2"/>
  <c r="D14" i="2"/>
  <c r="P13" i="2"/>
  <c r="E13" i="2"/>
  <c r="D13" i="2"/>
  <c r="P12" i="2"/>
  <c r="E12" i="2"/>
  <c r="F3" i="1" s="1"/>
  <c r="D12" i="2"/>
  <c r="P11" i="2"/>
  <c r="E11" i="2"/>
  <c r="D11" i="2"/>
  <c r="P10" i="2"/>
  <c r="E10" i="2"/>
  <c r="D10" i="2" s="1"/>
  <c r="P9" i="2"/>
  <c r="E9" i="2"/>
  <c r="F2" i="1" s="1"/>
  <c r="P8" i="2"/>
  <c r="E8" i="2"/>
  <c r="D8" i="2"/>
  <c r="P7" i="2"/>
  <c r="E7" i="2"/>
  <c r="D7" i="2"/>
  <c r="P6" i="2"/>
  <c r="E6" i="2"/>
  <c r="D6" i="2"/>
  <c r="P5" i="2"/>
  <c r="E5" i="2"/>
  <c r="D5" i="2"/>
  <c r="P4" i="2"/>
  <c r="E4" i="2"/>
  <c r="D4" i="2"/>
  <c r="P3" i="2"/>
  <c r="E3" i="2"/>
  <c r="D3" i="2"/>
  <c r="P2" i="2"/>
  <c r="E2" i="2"/>
  <c r="D2" i="2" s="1"/>
  <c r="F10" i="1"/>
  <c r="E10" i="1"/>
  <c r="D10" i="1"/>
  <c r="C10" i="1"/>
  <c r="B10" i="1"/>
  <c r="A10" i="1"/>
  <c r="F9" i="1"/>
  <c r="E9" i="1"/>
  <c r="D9" i="1"/>
  <c r="C9" i="1"/>
  <c r="B9" i="1"/>
  <c r="A9" i="1"/>
  <c r="F8" i="1"/>
  <c r="E8" i="1"/>
  <c r="D8" i="1"/>
  <c r="C8" i="1"/>
  <c r="B8" i="1"/>
  <c r="A8" i="1"/>
  <c r="B7" i="1"/>
  <c r="A7" i="1"/>
  <c r="E6" i="1"/>
  <c r="B6" i="1"/>
  <c r="A6" i="1"/>
  <c r="C5" i="1"/>
  <c r="B5" i="1"/>
  <c r="A5" i="1"/>
  <c r="B4" i="1"/>
  <c r="A4" i="1"/>
  <c r="B3" i="1"/>
  <c r="A3" i="1"/>
  <c r="E2" i="1"/>
  <c r="B2" i="1"/>
  <c r="A2" i="1"/>
  <c r="D4" i="1" l="1"/>
  <c r="F5" i="1"/>
  <c r="C3" i="1"/>
  <c r="E4" i="1"/>
  <c r="C7" i="1"/>
  <c r="D3" i="1"/>
  <c r="D7" i="1"/>
  <c r="C2" i="1"/>
  <c r="E3" i="1"/>
  <c r="C6" i="1"/>
  <c r="E7" i="1"/>
  <c r="D2" i="1"/>
  <c r="D6" i="1"/>
  <c r="D9" i="2"/>
  <c r="D25" i="2"/>
  <c r="D33" i="2"/>
  <c r="D49" i="2"/>
  <c r="D5" i="1"/>
</calcChain>
</file>

<file path=xl/sharedStrings.xml><?xml version="1.0" encoding="utf-8"?>
<sst xmlns="http://schemas.openxmlformats.org/spreadsheetml/2006/main" count="201" uniqueCount="200">
  <si>
    <t># Customers</t>
  </si>
  <si>
    <t># Vehicles</t>
  </si>
  <si>
    <t>Average Time (s)</t>
  </si>
  <si>
    <t>Min Time (s)</t>
  </si>
  <si>
    <t>Max Time (s)</t>
  </si>
  <si>
    <t>Std. Dev.</t>
  </si>
  <si>
    <t># Stores</t>
  </si>
  <si>
    <t>Run #</t>
  </si>
  <si>
    <t>Solve time (m)</t>
  </si>
  <si>
    <t>Solve time (s)</t>
  </si>
  <si>
    <t>Solve Time (ms)</t>
  </si>
  <si>
    <t>CPLEX Generated Text File</t>
  </si>
  <si>
    <t>Math Routes</t>
  </si>
  <si>
    <t>Math Objective (evaluated by meta)</t>
  </si>
  <si>
    <t>Meta Routes</t>
  </si>
  <si>
    <t>Meta Solve Time</t>
  </si>
  <si>
    <t>Meta Objective</t>
  </si>
  <si>
    <t>Input:
Customer 1 has 5 pallets demand and window 0-24 at (-5.625091957, 77.494351875) and average unload time 0.120062083
Customer 2 has 1 pallets demand and window 0-24 at (-74.947356113, -90.297220513) and average unload time 0.13783966
Customer 3 has 2 pallets demand and window 0-24 at (65.963866866, 89.447508748) and average unload time 0.08489104
Customer 4 has 6 pallets demand and window 0-24 at (-78.352102862, -88.540717846) and average unload time 0.073224009
Customer 5 has 3 pallets demand and window 0-24 at (-12.578803162, 38.310314123) and average unload time 0.050518294
Customer 6 has 6 pallets demand and window 0-24 at (-27.891071828, -34.925848307) and average unload time 0.137518692
Customer 7 has 5 pallets demand and window 0-24 at (41.199789007, 15.609028382) and average unload time 0.133996586
Customer 8 has 2 pallets demand and window 0-24 at (80.823773225, 87.591443267) and average unload time 0.072205814
Customer 9 has 9 pallets demand and window 0-24 at (-48.780827845, -4.360561463) and average unload time 0.02442236
Vehicle SP1 is a 11 metre with capacity 30, distance cost 0.796243095, and time cost 10.888817567
Vehicle SP2 is a 8 metre with capacity 22, distance cost 1.474713917, and time cost 13.939857705
Vehicle SP3 is a 8 metre with capacity 22, distance cost 1.474713917, and time cost 13.939857705
Output:
Vehicle SP1 travels from Depot to 7 to deliver 5 pallets. Expected unload start time is 5.084413751
Vehicle SP1 travels from 1 to 5 to deliver 3 pallets. Expected unload start time is 9.287892399
Vehicle SP1 travels from 2 to 6 to deliver 6 pallets. Expected unload start time is 12.758954084
Vehicle SP1 travels from 3 to 1 to deliver 5 pallets. Expected unload start time is 8.190128639
Vehicle SP1 travels from 4 to 2 to deliver 1 pallets. Expected unload start time is 11.712794999
Vehicle SP1 travels from 5 to 4 to deliver 6 pallets. Expected unload start time is 11.225561746
Vehicle SP1 travels from 6 to DepotReturn to deliver 0 pallets. Expected unload start time is 14.142765444
Vehicle SP1 travels from 7 to 8 to deliver 2 pallets. Expected unload start time is 6.78149272
Vehicle SP1 travels from 8 to 3 to deliver 2 pallets. Expected unload start time is 7.113096509
Vehicle SP3 travels from Depot to 9 to deliver 9 pallets. Expected unload start time is 1.854583028
Vehicle SP3 travels from 9 to DepotReturn to deliver 0 pallets. Expected unload start time is 2.686575985
Objective value: 573.068278715
Solve time: 641</t>
  </si>
  <si>
    <t>{0: [[(7, 5), (8, 2), (3, 2), (1, 5), (5, 3), (4, 6), (2, 1), (6, 6)]], 1: [[(9, 9)]]}</t>
  </si>
  <si>
    <t xml:space="preserve">8 metre (capacity 22):
6 (6) -&gt; 9 (9)
11 metre (capacity 30):
7 (5) -&gt; 8 (2) -&gt; 3 (2) -&gt; 1 (5) -&gt; 5 (3) -&gt; 4 (6) -&gt; 2 (1)
</t>
  </si>
  <si>
    <t>Input:
Customer 1 has 7 pallets demand and window 12-13 at (-6.644654407, -37.706863539) and average unload time 0.017702007
Customer 2 has 3 pallets demand and window 0-24 at (-14.51883681, -4.939054912) and average unload time 0.100061023
Customer 3 has 6 pallets demand and window 0-24 at (-33.108810919, 90.628679863) and average unload time 0.074228608
Customer 4 has 2 pallets demand and window 0-24 at (7.33373709, 94.377846493) and average unload time 0.159146219
Customer 5 has 3 pallets demand and window 0-24 at (-54.109588492, 75.197500021) and average unload time 0.063706742
Customer 6 has 6 pallets demand and window 0-24 at (25.751127767, -94.578965671) and average unload time 0.047978631
Customer 7 has 8 pallets demand and window 0-24 at (-95.403529717, 37.044830017) and average unload time 0.119057538
Customer 8 has 8 pallets demand and window 0-24 at (22.956145847, 48.267948881) and average unload time 0.037466502
Customer 9 has 1 pallets demand and window 0-24 at (-37.848926748, 2.926531102) and average unload time 0.0959835
Vehicle SP1 is a Rigid with capacity 16, distance cost 1.093582924, and time cost 14.937395452
Vehicle SP2 is a 8 metre with capacity 22, distance cost 0.867575776, and time cost 9.83032622
Vehicle SP3 is a 11 metre with capacity 30, distance cost 1.140261613, and time cost 10.759973941
Output:
Vehicle SP2 travels from Depot to 6 to deliver 6 pallets. Expected unload start time is 10.893982189
Vehicle SP2 travels from 1 to 2 to deliver 3 pallets. Expected unload start time is 12.545171842
Vehicle SP2 travels from 2 to DepotReturn to deliver 0 pallets. Expected unload start time is 13.037054093
Vehicle SP2 travels from 6 to 1 to deliver 7 pallets. Expected unload start time is 12
Vehicle SP3 travels from Depot to 8 to deliver 8 pallets. Expected unload start time is 4.771858506
Vehicle SP3 travels from 3 to 5 to deliver 3 pallets. Expected unload start time is 7.277267832
Vehicle SP3 travels from 4 to 3 to deliver 6 pallets. Expected unload start time is 6.506138898
Vehicle SP3 travels from 5 to 7 to deliver 8 pallets. Expected unload start time is 8.171152222
Vehicle SP3 travels from 7 to 9 to deliver 1 pallets. Expected unload start time is 9.959954136
Vehicle SP3 travels from 8 to 4 to deliver 2 pallets. Expected unload start time is 5.680147002
Vehicle SP3 travels from 9 to DepotReturn to deliver 0 pallets. Expected unload start time is 10.530461384
Objective value: 576.785106383
Solve time: 903</t>
  </si>
  <si>
    <t>{0: [], 1: [[(6, 6), (1, 7), (2, 3)]], 2: [[(8, 8), (4, 2), (3, 6), (5, 3), (7, 8), (9, 1)]]}</t>
  </si>
  <si>
    <t xml:space="preserve">Rigid (capacity 16):
11 metre (capacity 30):
8 (8) -&gt; 4 (2) -&gt; 3 (6) -&gt; 5 (3) -&gt; 7 (8) -&gt; 9 (1)
8 metre (capacity 22):
2 (3) -&gt; 1 (7) -&gt; 6 (6)
</t>
  </si>
  <si>
    <t>Input:
Customer 1 has 5 pallets demand and window 21-22 at (52.242025697, -37.558585418) and average unload time 0.060925028
Customer 2 has 2 pallets demand and window 0-24 at (80.08666625, 89.79908273) and average unload time 0.060846624
Customer 3 has 3 pallets demand and window 0-24 at (-76.004541665, 56.254022023) and average unload time 0.133882725
Customer 4 has 1 pallets demand and window 0-24 at (-38.970221632, 47.864183667) and average unload time 0.136567037
Customer 5 has 1 pallets demand and window 0-24 at (-12.545645201, 95.706405588) and average unload time 0.033671477
Customer 6 has 3 pallets demand and window 0-24 at (-77.815274566, -60.686567365) and average unload time 0.056171014
Customer 7 has 3 pallets demand and window 0-24 at (-63.286724196, 43.14620552) and average unload time 0.050397432
Customer 8 has 2 pallets demand and window 0-24 at (-77.959312108, 88.184070164) and average unload time 0.051806891
Customer 9 has 4 pallets demand and window 14-15 at (-33.625187943, 9.906037379) and average unload time 0.128376737
Vehicle SP1 is a Rigid with capacity 16, distance cost 1.217404153, and time cost 12.605782265
Vehicle SP2 is a Rigid with capacity 16, distance cost 1.217404153, and time cost 12.605782265
Vehicle SP3 is a Rigid with capacity 16, distance cost 1.217404153, and time cost 12.605782265
Output:
Vehicle SP1 travels from Depot to 6 to deliver 3 pallets. Expected unload start time is 13.790447845
Vehicle SP1 travels from 1 to DepotReturn to deliver 0 pallets. Expected unload start time is 22.108898551
Vehicle SP1 travels from 6 to 9 to deliver 4 pallets. Expected unload start time is 15
Vehicle SP1 travels from 9 to 1 to deliver 5 pallets. Expected unload start time is 21
Vehicle SP2 travels from Depot to 2 to deliver 2 pallets. Expected unload start time is 2.622536337
Vehicle SP2 travels from 2 to 5 to deliver 1 pallets. Expected unload start time is 3.904485591
Vehicle SP2 travels from 3 to 7 to deliver 3 pallets. Expected unload start time is 5.894646003
Vehicle SP2 travels from 4 to DepotReturn to deliver 0 pallets. Expected unload start time is 7.263560377
Vehicle SP2 travels from 5 to 8 to deliver 2 pallets. Expected unload start time is 4.761216656
Vehicle SP2 travels from 7 to 4 to deliver 1 pallets. Expected unload start time is 6.355462976
Vehicle SP2 travels from 8 to 3 to deliver 3 pallets. Expected unload start time is 5.264703289
Objective value: 943.34840135
Solve time: 630</t>
  </si>
  <si>
    <t>{0: [[(6, 3), (9, 4), (1, 5)], [(2, 2), (5, 1), (8, 2), (3, 3), (7, 3), (4, 1)]]}</t>
  </si>
  <si>
    <t xml:space="preserve">Rigid (capacity 16):
2 (2) -&gt; 5 (1) -&gt; 8 (2) -&gt; 3 (3) -&gt; 7 (3) -&gt; 4 (1) -&gt; 9 (4)
6 (3) -&gt; 1 (5)
</t>
  </si>
  <si>
    <t>Input:
Customer 1 has 3 pallets demand and window 0-24 at (55.199752706, 92.270516551) and average unload time 0.082580617
Customer 2 has 7 pallets demand and window 0-24 at (-9.219046993, 9.340488372) and average unload time 0.027865968
Customer 3 has 7 pallets demand and window 0-24 at (53.201243029, 33.724291533) and average unload time 0.034162186
Customer 4 has 8 pallets demand and window 0-24 at (-2.07351141, 20.526012657) and average unload time 0.145305141
Customer 5 has 5 pallets demand and window 0-24 at (-51.458822894, -93.177875885) and average unload time 0.070482563
Customer 6 has 2 pallets demand and window 0-24 at (24.378519797, 56.694081281) and average unload time 0.032860335
Customer 7 has 4 pallets demand and window 0-24 at (40.226127555, 33.812743626) and average unload time 0.103525148
Customer 8 has 8 pallets demand and window 0-24 at (-37.340658293, -51.906510567) and average unload time 0.159275759
Customer 9 has 5 pallets demand and window 0-24 at (87.001338102, -1.82168258) and average unload time 0.155082471
Vehicle SP1 is a 11 metre with capacity 30, distance cost 1.385606652, and time cost 13.494372209
Vehicle SP2 is a Rigid with capacity 16, distance cost 0.789950237, and time cost 8.668385641
Vehicle SP3 is a 8 metre with capacity 22, distance cost 0.928967671, and time cost 9.695140341
Output:
Vehicle SP1 travels from Depot to 2 to deliver 7 pallets. Expected unload start time is 2.173934945
Vehicle SP1 travels from 2 to 4 to deliver 8 pallets. Expected unload start time is 2.534910214
Vehicle SP1 travels from 4 to DepotReturn to deliver 0 pallets. Expected unload start time is 3.955232322
Vehicle SP2 travels from Depot to 5 to deliver 5 pallets. Expected unload start time is 3.60959428
Vehicle SP2 travels from 5 to 8 to deliver 8 pallets. Expected unload start time is 4.507249039
Vehicle SP2 travels from 8 to DepotReturn to deliver 0 pallets. Expected unload start time is 6.580733165
Vehicle SP3 travels from Depot to 6 to deliver 2 pallets. Expected unload start time is 19.052114944
Vehicle SP3 travels from 1 to 7 to deliver 4 pallets. Expected unload start time is 20.708271276
Vehicle SP3 travels from 3 to 9 to deliver 5 pallets. Expected unload start time is 22.136832549
Vehicle SP3 travels from 6 to 1 to deliver 3 pallets. Expected unload start time is 19.706216754
Vehicle SP3 travels from 7 to 3 to deliver 7 pallets. Expected unload start time is 21.284564578
Vehicle SP3 travels from 9 to DepotReturn to deliver 0 pallets. Expected unload start time is 24
Objective value: 547.761878407
Solve time: 1531</t>
  </si>
  <si>
    <t>{0: [[(2, 7), (4, 8)]], 1: [[(5, 5), (8, 8)]], 2: [[(6, 2), (1, 3), (7, 4), (3, 7), (9, 5)]]}</t>
  </si>
  <si>
    <t xml:space="preserve">11 metre (capacity 30):
2 (7) -&gt; 4 (8)
Rigid (capacity 16):
8 (8) -&gt; 5 (5)
8 metre (capacity 22):
6 (2) -&gt; 1 (3) -&gt; 7 (4) -&gt; 3 (7) -&gt; 9 (5)
</t>
  </si>
  <si>
    <t>Input:
Customer 1 has 7 pallets demand and window 21-22 at (-89.28625092, -19.528047969) and average unload time 0.088997757
Customer 2 has 4 pallets demand and window 0-24 at (-79.777105548, -9.173939447) and average unload time 0.037538711
Customer 3 has 7 pallets demand and window 16-17 at (-33.418152765, 58.403208605) and average unload time 0.066067793
Customer 4 has 2 pallets demand and window 21-22 at (-67.423165675, 5.262700744) and average unload time 0.036023941
Customer 5 has 4 pallets demand and window 0-24 at (98.914487242, 88.355578019) and average unload time 0.095917834
Customer 6 has 5 pallets demand and window 0-24 at (25.446939165, 21.79538432) and average unload time 0.024113694
Customer 7 has 3 pallets demand and window 0-24 at (7.056143873, -94.900328213) and average unload time 0.160292982
Customer 8 has 5 pallets demand and window 0-24 at (40.65728247, -98.782766593) and average unload time 0.093057304
Customer 9 has 4 pallets demand and window 0-24 at (-29.999410591, 44.744931797) and average unload time 0.040302171
Vehicle SP1 is a 8 metre with capacity 22, distance cost 1.258715184, and time cost 9.290447785
Vehicle SP2 is a 8 metre with capacity 22, distance cost 1.258715184, and time cost 9.290447785
Vehicle SP3 is a Rigid with capacity 16, distance cost 1.192043969, and time cost 12.274343946
Output:
Vehicle SP1 travels from Depot to 6 to deliver 5 pallets. Expected unload start time is 13.13618955
Vehicle SP1 travels from 3 to 9 to deliver 4 pallets. Expected unload start time is 17.21408686
Vehicle SP1 travels from 4 to DepotReturn to deliver 0 pallets. Expected unload start time is 22.28163343
Vehicle SP1 travels from 5 to 3 to deliver 7 pallets. Expected unload start time is 16.575616781
Vehicle SP1 travels from 6 to 5 to deliver 4 pallets. Expected unload start time is 14.495945003
Vehicle SP1 travels from 9 to 4 to deliver 2 pallets. Expected unload start time is 21.364232506
Vehicle SP2 travels from Depot to 8 to deliver 5 pallets. Expected unload start time is 18.903391314
Vehicle SP2 travels from 1 to 2 to deliver 4 pallets. Expected unload start time is 22.600110017
Vehicle SP2 travels from 2 to DepotReturn to deliver 0 pallets. Expected unload start time is 23.754050488
Vehicle SP2 travels from 7 to 1 to deliver 7 pallets. Expected unload start time is 21.801398918
Vehicle SP2 travels from 8 to 7 to deliver 3 pallets. Expected unload start time is 19.791486493
Objective value: 979.546880192
Solve time: 2543</t>
  </si>
  <si>
    <t>{0: [[(6, 5), (5, 4), (3, 7), (9, 4), (4, 2)], [(8, 5), (7, 3), (1, 7), (2, 4)]], 1: []}</t>
  </si>
  <si>
    <t xml:space="preserve">Rigid (capacity 16):
8 (5) -&gt; 7 (3)
8 metre (capacity 22):
9 (4) -&gt; 3 (7) -&gt; 5 (4) -&gt; 6 (5)
4 (2) -&gt; 1 (7) -&gt; 2 (4)
</t>
  </si>
  <si>
    <t>Input:
Customer 1 has 1 pallets demand and window 0-24 at (-28.036245659, -17.225052327) and average unload time 0.085209225
Customer 2 has 2 pallets demand and window 0-24 at (6.541253413, 26.809224103) and average unload time 0.083426014
Customer 3 has 8 pallets demand and window 0-24 at (-52.993129312, 60.816420932) and average unload time 0.031200118
Customer 4 has 2 pallets demand and window 0-24 at (-26.68221185, -31.581039335) and average unload time 0.160122462
Customer 5 has 8 pallets demand and window 0-24 at (-38.012863243, 54.408587385) and average unload time 0.102961038
Customer 6 has 3 pallets demand and window 0-24 at (-64.239811877, 5.087250814) and average unload time 0.029552876
Customer 7 has 8 pallets demand and window 0-24 at (-78.765896186, 19.51995595) and average unload time 0.05673099
Customer 8 has 3 pallets demand and window 0-24 at (44.259367176, 67.001160548) and average unload time 0.098376949
Customer 9 has 2 pallets demand and window 0-24 at (19.599437022, -1.403263413) and average unload time 0.117583924
Vehicle SP1 is a 8 metre with capacity 22, distance cost 0.938588771, and time cost 8.318682999
Vehicle SP2 is a 11 metre with capacity 30, distance cost 1.198179843, and time cost 12.236575487
Vehicle SP3 is a Rigid with capacity 16, distance cost 0.852943858, and time cost 8.391208035
Output:
Vehicle SP1 travels from Depot to 5 to deliver 8 pallets. Expected unload start time is 1.683427341
Vehicle SP1 travels from 2 to DepotReturn to deliver 0 pallets. Expected unload start time is 5.67440387
Vehicle SP1 travels from 3 to 8 to deliver 3 pallets. Expected unload start time is 4.178493666
Vehicle SP1 travels from 5 to 3 to deliver 8 pallets. Expected unload start time is 2.710780773
Vehicle SP1 travels from 8 to 2 to deliver 2 pallets. Expected unload start time is 5.16260563
Vehicle SP3 travels from Depot to 7 to deliver 8 pallets. Expected unload start time is 1.683245642
Vehicle SP3 travels from 1 to 4 to deliver 2 pallets. Expected unload start time is 3.278757186
Vehicle SP3 travels from 4 to 9 to deliver 2 pallets. Expected unload start time is 4.289641441
Vehicle SP3 travels from 6 to 1 to deliver 1 pallets. Expected unload start time is 3.013301702
Vehicle SP3 travels from 7 to 6 to deliver 3 pallets. Expected unload start time is 2.393056844
Vehicle SP3 travels from 9 to DepotReturn to deliver 0 pallets. Expected unload start time is 4.770429385
Objective value: 456.272158277
Solve time: 3773</t>
  </si>
  <si>
    <t>{0: [[(5, 8), (3, 8), (8, 3), (2, 2)]], 1: [], 2: [[(7, 8), (6, 3), (1, 1), (4, 2), (9, 2)]]}</t>
  </si>
  <si>
    <t xml:space="preserve">Rigid (capacity 16):
9 (2) -&gt; 4 (2) -&gt; 1 (1) -&gt; 6 (3) -&gt; 7 (8)
8 metre (capacity 22):
5 (8) -&gt; 3 (8) -&gt; 8 (3) -&gt; 2 (2)
</t>
  </si>
  <si>
    <t>Input:
Customer 1 has 7 pallets demand and window 0-24 at (-98.295543185, 28.838680271) and average unload time 0.083568028
Customer 2 has 5 pallets demand and window 0-24 at (96.821349354, 63.117438185) and average unload time 0.154661074
Customer 3 has 4 pallets demand and window 7-8 at (97.216978838, 83.925177555) and average unload time 0.139958536
Customer 4 has 1 pallets demand and window 0-24 at (-88.163994032, 77.205049211) and average unload time 0.095396073
Customer 5 has 4 pallets demand and window 0-24 at (-8.699768513, 95.259228286) and average unload time 0.09703133
Customer 6 has 5 pallets demand and window 0-24 at (7.063486625, 29.899217106) and average unload time 0.138400927
Customer 7 has 4 pallets demand and window 0-24 at (-42.340526342, -76.733334433) and average unload time 0.055918578
Customer 8 has 5 pallets demand and window 0-24 at (28.874725285, 43.538279874) and average unload time 0.158006715
Customer 9 has 2 pallets demand and window 0-24 at (97.816526146, 67.10313042) and average unload time 0.144491724
Vehicle SP1 is a 11 metre with capacity 30, distance cost 1.406355449, and time cost 8.172318788
Vehicle SP2 is a Rigid with capacity 16, distance cost 1.121860194, and time cost 11.033705054
Vehicle SP3 is a Rigid with capacity 16, distance cost 1.121860194, and time cost 11.033705054
Output:
Vehicle SP1 travels from Depot to 2 to deliver 5 pallets. Expected unload start time is 5.675951392
Vehicle SP1 travels from 2 to 9 to deliver 2 pallets. Expected unload start time is 6.500607453
Vehicle SP1 travels from 3 to 8 to deliver 5 pallets. Expected unload start time is 8.552129868
Vehicle SP1 travels from 6 to DepotReturn to deliver 0 pallets. Expected unload start time is 10.739753364
Vehicle SP1 travels from 8 to 6 to deliver 5 pallets. Expected unload start time is 9.663720728
Vehicle SP1 travels from 9 to 3 to deliver 4 pallets. Expected unload start time is 7
Vehicle SP2 travels from Depot to 5 to deliver 4 pallets. Expected unload start time is 0.981476253
Vehicle SP2 travels from 1 to 7 to deliver 4 pallets. Expected unload start time is 5.179841892
Vehicle SP2 travels from 4 to 1 to deliver 7 pallets. Expected unload start time is 3.101316329
Vehicle SP2 travels from 5 to 4 to deliver 1 pallets. Expected unload start time is 2.388218628
Vehicle SP2 travels from 7 to DepotReturn to deliver 0 pallets. Expected unload start time is 6.499013009
Objective value: 883.239440793
Solve time: 3816</t>
  </si>
  <si>
    <t>{0: [[(2, 5), (9, 2), (3, 4), (8, 5), (6, 5)]], 1: [[(5, 4), (4, 1), (1, 7), (7, 4)]]}</t>
  </si>
  <si>
    <t xml:space="preserve">11 metre (capacity 30):
6 (5) -&gt; 8 (5) -&gt; 3 (4) -&gt; 9 (2) -&gt; 2 (5)
Rigid (capacity 16):
7 (4) -&gt; 1 (7) -&gt; 4 (1) -&gt; 5 (4)
</t>
  </si>
  <si>
    <t>Input:
Customer 1 has 3 pallets demand and window 0-24 at (-23.498030785, -43.856113603) and average unload time 0.027194175
Customer 2 has 6 pallets demand and window 0-24 at (-42.128056612, -6.3881824) and average unload time 0.10469054
Customer 3 has 4 pallets demand and window 0-24 at (-28.447896907, -82.395985978) and average unload time 0.133794218
Customer 4 has 8 pallets demand and window 18-19 at (-8.071222481, 60.450597312) and average unload time 0.125079448
Customer 5 has 7 pallets demand and window 11-12 at (-13.987889762, 78.726906583) and average unload time 0.115873077
Customer 6 has 8 pallets demand and window 0-24 at (73.37704875, -1.017657956) and average unload time 0.061360482
Customer 7 has 8 pallets demand and window 17-18 at (50.515733871, -24.98392526) and average unload time 0.138882183
Customer 8 has 8 pallets demand and window 0-24 at (-37.382049308, 59.184789059) and average unload time 0.049230978
Customer 9 has 3 pallets demand and window 0-24 at (-32.073023358, 18.506660692) and average unload time 0.157897097
Vehicle SP1 is a Rigid with capacity 16, distance cost 1.391749975, and time cost 7.990959105
Vehicle SP2 is a 11 metre with capacity 30, distance cost 0.876921746, and time cost 13.74369752
Vehicle SP3 is a 8 metre with capacity 22, distance cost 0.920394129, and time cost 11.80192324
Output:
Vehicle SP1 travels from Depot to 7 to deliver 6 pallets. Expected unload start time is 17
Vehicle SP1 travels from 6 to DepotReturn to deliver 0 pallets. Expected unload start time is 19.655494737
Vehicle SP1 travels from 7 to 6 to deliver 8 pallets. Expected unload start time is 18.247309567
Vehicle SP2 travels from Depot to 9 to deliver 3 pallets. Expected unload start time is 9.528115334
Vehicle SP2 travels from 4 to DepotReturn to deliver 0 pallets. Expected unload start time is 19.762973617
Vehicle SP2 travels from 5 to 4 to deliver 8 pallets. Expected unload start time is 18
Vehicle SP2 travels from 8 to 5 to deliver 7 pallets. Expected unload start time is 11.289474264
Vehicle SP2 travels from 9 to 8 to deliver 8 pallets. Expected unload start time is 10.51459555
Vehicle SP3 travels from Depot to 2 to deliver 6 pallets. Expected unload start time is 14.52598026
Vehicle SP3 travels from 1 to 3 to deliver 4 pallets. Expected unload start time is 16.244462033
Vehicle SP3 travels from 2 to 1 to deliver 3 pallets. Expected unload start time is 15.677174006
Vehicle SP3 travels from 3 to 7 to deliver 2 pallets. Expected unload start time is 18
Vehicle SP3 travels from 7 to DepotReturn to deliver 0 pallets. Expected unload start time is 18.982218486
Objective value: 674.552529342
Solve time: 2016</t>
  </si>
  <si>
    <t>{0: [[(7, 6), (6, 8)]], 1: [[(9, 3), (8, 8), (5, 7), (4, 8)]], 2: [[(2, 6), (1, 3), (3, 4), (7, 2)]]}</t>
  </si>
  <si>
    <t xml:space="preserve">8 metre (capacity 22):
1 (3) -&gt; 3 (4) -&gt; 2 (6)
Rigid (capacity 16):
6 (8) -&gt; 7 (8)
11 metre (capacity 30):
9 (3) -&gt; 8 (8) -&gt; 5 (7) -&gt; 4 (8)
</t>
  </si>
  <si>
    <t>Input:
Customer 1 has 1 pallets demand and window 0-24 at (11.834520083, -34.69497582) and average unload time 0.12405363
Customer 2 has 3 pallets demand and window 0-24 at (41.605570864, -6.837804372) and average unload time 0.084174776
Customer 3 has 2 pallets demand and window 0-24 at (49.137565848, -98.744237743) and average unload time 0.023682467
Customer 4 has 7 pallets demand and window 0-24 at (-15.247758841, -11.424281151) and average unload time 0.062313629
Customer 5 has 6 pallets demand and window 0-24 at (19.481063592, -15.934477677) and average unload time 0.080422101
Customer 6 has 7 pallets demand and window 0-24 at (52.746074388, -86.665776016) and average unload time 0.0924843
Customer 7 has 2 pallets demand and window 0-24 at (-53.285214813, 74.566670395) and average unload time 0.111332598
Customer 8 has 4 pallets demand and window 15-16 at (71.682839032, -32.000895689) and average unload time 0.13230102
Customer 9 has 2 pallets demand and window 0-24 at (85.797636292, 34.928659846) and average unload time 0.066455263
Vehicle SP1 is a Rigid with capacity 16, distance cost 0.881355464, and time cost 12.97673142
Vehicle SP2 is a Rigid with capacity 16, distance cost 0.881355464, and time cost 12.97673142
Vehicle SP3 is a 11 metre with capacity 30, distance cost 1.478781298, and time cost 13.61829347
Output:
Vehicle SP1 travels from Depot to 1 to deliver 1 pallets. Expected unload start time is 13.373962783
Vehicle SP1 travels from 1 to 3 to deliver 2 pallets. Expected unload start time is 14.424520694
Vehicle SP1 travels from 3 to 6 to deliver 7 pallets. Expected unload start time is 14.629460299
Vehicle SP1 travels from 6 to 8 to deliver 4 pallets. Expected unload start time is 16
Vehicle SP1 travels from 8 to DepotReturn to deliver 0 pallets. Expected unload start time is 17.510472929
Vehicle SP2 travels from Depot to 7 to deliver 2 pallets. Expected unload start time is 2.193756855
Vehicle SP2 travels from 2 to 5 to deliver 6 pallets. Expected unload start time is 5.668714203
Vehicle SP2 travels from 5 to DepotReturn to deliver 0 pallets. Expected unload start time is 6.46584462
Vehicle SP2 travels from 7 to 9 to deliver 2 pallets. Expected unload start time is 4.224183587
Vehicle SP2 travels from 9 to 2 to deliver 3 pallets. Expected unload start time is 5.117169785
Vehicle SP3 travels from Depot to 4 to deliver 7 pallets. Expected unload start time is 0.878984584
Vehicle SP3 travels from 4 to DepotReturn to deliver 0 pallets. Expected unload start time is 1.553339713
Objective value: 604.108253426
Solve time: 1630</t>
  </si>
  <si>
    <t>{0: [[(1, 1), (3, 2), (6, 7), (8, 4)], [(7, 2), (9, 2), (2, 3), (5, 6)]], 1: [[(4, 7)]]}</t>
  </si>
  <si>
    <t xml:space="preserve">11 metre (capacity 30):
4 (7)
Rigid (capacity 16):
1 (1) -&gt; 3 (2) -&gt; 6 (7) -&gt; 8 (4)
7 (2) -&gt; 9 (2) -&gt; 2 (3) -&gt; 5 (6)
</t>
  </si>
  <si>
    <t>Input:
Customer 1 has 4 pallets demand and window 0-24 at (-99.384142277, 45.343950296) and average unload time 0.032665165
Customer 2 has 6 pallets demand and window 17-18 at (26.906318094, 93.004308817) and average unload time 0.072299486
Customer 3 has 3 pallets demand and window 0-24 at (39.793715646, 36.264311174) and average unload time 0.161174762
Customer 4 has 1 pallets demand and window 0-24 at (-45.584629966, 73.541804588) and average unload time 0.076915755
Customer 5 has 4 pallets demand and window 15-16 at (92.119950497, 71.722666783) and average unload time 0.03681219
Customer 6 has 5 pallets demand and window 0-24 at (-55.135378164, 46.926938175) and average unload time 0.036623955
Customer 7 has 1 pallets demand and window 0-24 at (86.668141625, -74.823457892) and average unload time 0.129965851
Customer 8 has 1 pallets demand and window 0-24 at (79.494514253, -71.872661892) and average unload time 0.133865056
Customer 9 has 4 pallets demand and window 0-24 at (46.837818675, 77.049469898) and average unload time 0.163891254
Vehicle SP1 is a 11 metre with capacity 30, distance cost 0.887695141, and time cost 11.885378503
Vehicle SP2 is a 8 metre with capacity 22, distance cost 0.840698825, and time cost 8.869332308
Vehicle SP3 is a 8 metre with capacity 22, distance cost 0.840698825, and time cost 8.869332308
Output:
Vehicle SP1 travels from Depot to 8 to deliver 1 pallets. Expected unload start time is 12.858421861
Vehicle SP1 travels from 1 to 6 to deliver 5 pallets. Expected unload start time is 20.749808698
Vehicle SP1 travels from 2 to 4 to deliver 1 pallets. Expected unload start time is 19.229502548
Vehicle SP1 travels from 3 to 5 to deliver 4 pallets. Expected unload start time is 16
Vehicle SP1 travels from 4 to 1 to deliver 4 pallets. Expected unload start time is 20.065684655
Vehicle SP1 travels from 5 to 9 to deliver 4 pallets. Expected unload start time is 16.717178347
Vehicle SP1 travels from 6 to DepotReturn to deliver 0 pallets. Expected unload start time is 21.837953288
Vehicle SP1 travels from 7 to 3 to deliver 3 pallets. Expected unload start time is 14.726367945
Vehicle SP1 travels from 8 to 7 to deliver 1 pallets. Expected unload start time is 13.089247062
Vehicle SP1 travels from 9 to 2 to deliver 6 pallets. Expected unload start time is 17.857478693
Objective value: 566.836248779
Solve time: 976</t>
  </si>
  <si>
    <t>{0: [[(8, 1), (7, 1), (3, 3), (5, 4), (9, 4), (2, 6), (4, 1), (1, 4), (6, 5)]], 1: []}</t>
  </si>
  <si>
    <t xml:space="preserve">11 metre (capacity 30):
8 metre (capacity 22):
4 (1) -&gt; 1 (4) -&gt; 6 (5)
8 (1) -&gt; 7 (1) -&gt; 5 (4) -&gt; 9 (4) -&gt; 2 (6) -&gt; 3 (3)
</t>
  </si>
  <si>
    <t>Input:
Customer 1 has 2 pallets demand and window 0-24 at (58.136684707, -26.441764245) and average unload time 0.032763661
Customer 2 has 7 pallets demand and window 0-24 at (-77.096934301, -54.358144462) and average unload time 0.14806159
Customer 3 has 1 pallets demand and window 0-24 at (-33.146269773, -7.753749214) and average unload time 0.095463657
Customer 4 has 5 pallets demand and window 0-24 at (-88.699565429, 28.971606178) and average unload time 0.097431793
Customer 5 has 4 pallets demand and window 0-24 at (-85.563897921, 38.136155836) and average unload time 0.042896975
Customer 6 has 5 pallets demand and window 0-24 at (72.180161191, 83.848102005) and average unload time 0.11480309
Customer 7 has 2 pallets demand and window 0-24 at (15.254529139, -90.29246243) and average unload time 0.090187027
Customer 8 has 2 pallets demand and window 0-24 at (81.001856574, 65.177375203) and average unload time 0.152539253
Customer 9 has 5 pallets demand and window 9-10 at (-10.618826821, 64.993717494) and average unload time 0.058308821
Customer 10 has 7 pallets demand and window 0-24 at (-45.10751855, -61.309276312) and average unload time 0.125640255
Customer 11 has 3 pallets demand and window 0-24 at (69.388990094, 13.749597423) and average unload time 0.058823878
Customer 12 has 3 pallets demand and window 0-24 at (-45.167077703, 83.110546919) and average unload time 0.108844869
Vehicle SP1 is a 11 metre with capacity 30, distance cost 1.189868305, and time cost 12.59651053
Vehicle SP2 is a 11 metre with capacity 30, distance cost 1.189868305, and time cost 12.59651053
Vehicle SP3 is a Rigid with capacity 16, distance cost 0.718181403, and time cost 7.083074547
Output:
Vehicle SP1 travels from Depot to 9 to deliver 3 pallets. Expected unload start time is 9
Vehicle SP1 travels from 2 to 10 to deliver 7 pallets. Expected unload start time is 14.021879745
Vehicle SP1 travels from 3 to DepotReturn to deliver 0 pallets. Expected unload start time is 16.108276352
Vehicle SP1 travels from 4 to 2 to deliver 7 pallets. Expected unload start time is 12.576249519
Vehicle SP1 travels from 5 to 4 to deliver 5 pallets. Expected unload start time is 11.037420126
Vehicle SP1 travels from 9 to 12 to deliver 3 pallets. Expected unload start time is 9.662554836
Vehicle SP1 travels from 10 to 3 to deliver 1 pallets. Expected unload start time is 15.587299067
Vehicle SP1 travels from 12 to 5 to deliver 4 pallets. Expected unload start time is 10.744755429
Vehicle SP3 travels from Depot to 7 to deliver 2 pallets. Expected unload start time is 5.236757462
Vehicle SP3 travels from 1 to 11 to deliver 3 pallets. Expected unload start time is 6.965795994
Vehicle SP3 travels from 6 to 9 to deliver 2 pallets. Expected unload start time is 10
Vehicle SP3 travels from 7 to 1 to deliver 2 pallets. Expected unload start time is 6.378558753
Vehicle SP3 travels from 8 to 6 to deliver 5 pallets. Expected unload start time is 8.364502668
Vehicle SP3 travels from 9 to DepotReturn to deliver 0 pallets. Expected unload start time is 10.939811005
Vehicle SP3 travels from 11 to 8 to deliver 2 pallets. Expected unload start time is 7.801300419
Objective value: 784.2446733
Solve time: 2359</t>
  </si>
  <si>
    <t>{0: [[(9, 3), (12, 3), (5, 4), (4, 5), (2, 7), (10, 7), (3, 1)]], 1: [[(7, 2), (1, 2), (11, 3), (8, 2), (6, 5), (9, 2)]]}</t>
  </si>
  <si>
    <t xml:space="preserve">Rigid (capacity 16):
2 (7) -&gt; 10 (7) -&gt; 7 (2)
11 metre (capacity 30):
3 (1) -&gt; 4 (5) -&gt; 5 (4) -&gt; 12 (3) -&gt; 9 (5) -&gt; 6 (5) -&gt; 8 (2) -&gt; 11 (3) -&gt; 1 (2)
</t>
  </si>
  <si>
    <t>Input:
Customer 1 has 2 pallets demand and window 0-24 at (86.117323523, 65.481263002) and average unload time 0.088372233
Customer 2 has 1 pallets demand and window 0-24 at (11.386501748, 9.118109776) and average unload time 0.135651791
Customer 3 has 3 pallets demand and window 0-24 at (-83.038914509, -54.086114592) and average unload time 0.142420069
Customer 4 has 4 pallets demand and window 0-24 at (-12.061799309, 52.815222792) and average unload time 0.047976475
Customer 5 has 4 pallets demand and window 0-24 at (-7.099027444, 81.712006187) and average unload time 0.030167357
Customer 6 has 3 pallets demand and window 20-21 at (-1.317010856, 26.505204508) and average unload time 0.122575167
Customer 7 has 3 pallets demand and window 0-24 at (56.649920959, 6.281035802) and average unload time 0.158655377
Customer 8 has 3 pallets demand and window 0-24 at (-77.574870936, 73.68215215) and average unload time 0.157509373
Customer 9 has 1 pallets demand and window 0-24 at (-42.356552226, 45.816070468) and average unload time 0.064872657
Customer 10 has 2 pallets demand and window 0-24 at (-57.296054691, 15.965186213) and average unload time 0.112501542
Customer 11 has 2 pallets demand and window 0-24 at (76.894936111, 4.803673156) and average unload time 0.050803723
Customer 12 has 2 pallets demand and window 0-24 at (-73.279703944, -10.807017454) and average unload time 0.149062821
Vehicle SP1 is a 8 metre with capacity 22, distance cost 1.105811318, and time cost 13.645681258
Vehicle SP2 is a Rigid with capacity 16, distance cost 0.715369757, and time cost 8.270423873
Vehicle SP3 is a 11 metre with capacity 30, distance cost 1.339517775, and time cost 11.301841195
Output:
Vehicle SP1 travels from Depot to 2 to deliver 1 pallets. Expected unload start time is 16.305158422
Vehicle SP1 travels from 1 to 5 to deliver 4 pallets. Expected unload start time is 19.96568298
Vehicle SP1 travels from 2 to 7 to deliver 3 pallets. Expected unload start time is 17.007713273
Vehicle SP1 travels from 4 to 6 to deliver 3 pallets. Expected unload start time is 21
Vehicle SP1 travels from 5 to 4 to deliver 4 pallets. Expected unload start time is 20.452850447
Vehicle SP1 travels from 6 to DepotReturn to deliver 0 pallets. Expected unload start time is 21.69944931
Vehicle SP1 travels from 7 to 11 to deliver 2 pallets. Expected unload start time is 17.737415007
Vehicle SP1 travels from 11 to 1 to deliver 2 pallets. Expected unload start time is 18.606202999
Vehicle SP2 travels from Depot to 3 to deliver 3 pallets. Expected unload start time is 2.023356668
Vehicle SP2 travels from 3 to 12 to deliver 2 pallets. Expected unload start time is 3.005189125
Vehicle SP2 travels from 8 to 9 to deliver 1 pallets. Expected unload start time is 5.716667299
Vehicle SP2 travels from 9 to DepotReturn to deliver 0 pallets. Expected unload start time is 6.561482845
Vehicle SP2 travels from 10 to 8 to deliver 3 pallets. Expected unload start time is 4.682772478
Vehicle SP2 travels from 12 to 10 to deliver 2 pallets. Expected unload start time is 3.69307189
Objective value: 613.378326109
Solve time: 8640</t>
  </si>
  <si>
    <t>{0: [[(2, 1), (7, 3), (11, 2), (1, 2), (5, 4), (4, 4), (6, 3)]], 1: [[(3, 3), (12, 2), (10, 2), (8, 3), (9, 1)]], 2: []}</t>
  </si>
  <si>
    <t xml:space="preserve">Rigid (capacity 16):
3 (3) -&gt; 12 (2) -&gt; 10 (2) -&gt; 8 (3) -&gt; 9 (1)
8 metre (capacity 22):
2 (1) -&gt; 7 (3) -&gt; 11 (2) -&gt; 1 (2) -&gt; 5 (4) -&gt; 4 (4) -&gt; 6 (3)
</t>
  </si>
  <si>
    <t>Input:
Customer 1 has 4 pallets demand and window 0-24 at (-95.616703662, -14.90802781) and average unload time 0.164037861
Customer 2 has 1 pallets demand and window 0-24 at (60.574613574, 15.084761202) and average unload time 0.046722152
Customer 3 has 5 pallets demand and window 0-24 at (38.903806148, -6.244411379) and average unload time 0.12387024
Customer 4 has 1 pallets demand and window 0-24 at (82.618616793, 91.986613719) and average unload time 0.163432495
Customer 5 has 3 pallets demand and window 0-24 at (-64.569227931, -35.02548619) and average unload time 0.017744501
Customer 6 has 2 pallets demand and window 0-24 at (28.55399114, 49.51590747) and average unload time 0.045236223
Customer 7 has 1 pallets demand and window 0-24 at (13.900357526, -72.632931412) and average unload time 0.154511811
Customer 8 has 2 pallets demand and window 0-24 at (78.650216526, -53.710114764) and average unload time 0.146290115
Customer 9 has 3 pallets demand and window 0-24 at (9.028883805, 31.501159304) and average unload time 0.056475417
Customer 10 has 3 pallets demand and window 0-24 at (36.708957002, 41.023413062) and average unload time 0.101814173
Customer 11 has 4 pallets demand and window 0-24 at (35.774116101, -8.332906265) and average unload time 0.024458822
Customer 12 has 5 pallets demand and window 0-24 at (-31.401690001, 29.31165252) and average unload time 0.026281485
Vehicle SP1 is a 11 metre with capacity 30, distance cost 1.307276887, and time cost 7.965817878
Vehicle SP2 is a 8 metre with capacity 22, distance cost 1.348352342, and time cost 10.47674768
Vehicle SP3 is a Rigid with capacity 16, distance cost 0.978947144, and time cost 7.825834562
Output:
Vehicle SP1 travels from Depot to 11 to deliver 4 pallets. Expected unload start time is 0.866198409
Vehicle SP1 travels from 2 to 4 to deliver 1 pallets. Expected unload start time is 3.057207572
Vehicle SP1 travels from 3 to 2 to deliver 1 pallets. Expected unload start time is 2.010498467
Vehicle SP1 travels from 4 to 10 to deliver 3 pallets. Expected unload start time is 4.078047558
Vehicle SP1 travels from 6 to 9 to deliver 3 pallets. Expected unload start time is 4.953213942
Vehicle SP1 travels from 9 to DepotReturn to deliver 0 pallets. Expected unload start time is 5.53225964
Vehicle SP1 travels from 10 to 6 to deliver 2 pallets. Expected unload start time is 4.530664469
Vehicle SP1 travels from 11 to 3 to deliver 5 pallets. Expected unload start time is 1.011065554
Vehicle SP3 travels from Depot to 8 to deliver 2 pallets. Expected unload start time is 1.511854422
Vehicle SP3 travels from 1 to 12 to deliver 5 pallets. Expected unload start time is 6.036297845
Vehicle SP3 travels from 5 to 1 to deliver 4 pallets. Expected unload start time is 4.405551284
Vehicle SP3 travels from 7 to 5 to deliver 3 pallets. Expected unload start time is 3.889875576
Vehicle SP3 travels from 8 to 7 to deliver 1 pallets. Expected unload start time is 2.647662938
Vehicle SP3 travels from 12 to DepotReturn to deliver 0 pallets. Expected unload start time is 6.704658352
Objective value: 791.185916429
Solve time: 1565</t>
  </si>
  <si>
    <t>{0: [[(11, 4), (3, 5), (2, 1), (4, 1), (10, 3), (6, 2), (9, 3)]], 1: [], 2: [[(8, 2), (7, 1), (5, 3), (1, 4), (12, 5)]]}</t>
  </si>
  <si>
    <t xml:space="preserve">11 metre (capacity 30):
11 (4) -&gt; 3 (5) -&gt; 2 (1) -&gt; 4 (1) -&gt; 10 (3) -&gt; 6 (2) -&gt; 9 (3)
Rigid (capacity 16):
8 (2) -&gt; 7 (1) -&gt; 5 (3) -&gt; 1 (4) -&gt; 12 (5)
</t>
  </si>
  <si>
    <t>Input:
Customer 1 has 4 pallets demand and window 0-24 at (-75.904887286, -33.901246897) and average unload time 0.036907913
Customer 2 has 6 pallets demand and window 0-24 at (35.865499648, 34.318194739) and average unload time 0.099555942
Customer 3 has 1 pallets demand and window 7-8 at (-45.439845304, -57.829814824) and average unload time 0.135135367
Customer 4 has 5 pallets demand and window 0-24 at (-49.038719368, 74.20390258) and average unload time 0.124904078
Customer 5 has 8 pallets demand and window 0-24 at (-96.771962331, 19.003606624) and average unload time 0.020950346
Customer 6 has 7 pallets demand and window 0-24 at (25.523352131, 63.165207519) and average unload time 0.067005513
Customer 7 has 4 pallets demand and window 0-24 at (-80.131132949, -52.768444104) and average unload time 0.160780693
Customer 8 has 5 pallets demand and window 0-24 at (10.69903155, 61.634753428) and average unload time 0.138298246
Customer 9 has 3 pallets demand and window 0-24 at (6.558687414, 63.856178085) and average unload time 0.165840326
Customer 10 has 5 pallets demand and window 0-24 at (-82.108738454, 79.105351146) and average unload time 0.11362577
Customer 11 has 8 pallets demand and window 0-24 at (94.509655321, -58.892451018) and average unload time 0.104296894
Customer 12 has 1 pallets demand and window 0-24 at (-73.823311462, -49.915151327) and average unload time 0.119401005
Vehicle SP1 is a 11 metre with capacity 30, distance cost 1.030656201, and time cost 11.647081329
Vehicle SP2 is a 11 metre with capacity 30, distance cost 1.030656201, and time cost 11.647081329
Vehicle SP3 is a 11 metre with capacity 30, distance cost 1.030656201, and time cost 11.647081329
Output:
Vehicle SP1 travels from Depot to 9 to deliver 3 pallets. Expected unload start time is 17.178202075
Vehicle SP1 travels from 2 to 11 to deliver 8 pallets. Expected unload start time is 21.438225438
Vehicle SP1 travels from 6 to 2 to deliver 6 pallets. Expected unload start time is 19.464336036
Vehicle SP1 travels from 8 to 6 to deliver 7 pallets. Expected unload start time is 18.612236138
Vehicle SP1 travels from 9 to 8 to deliver 5 pallets. Expected unload start time is 17.734455998
Vehicle SP1 travels from 11 to DepotReturn to deliver 0 pallets. Expected unload start time is 23.66456389
Vehicle SP2 travels from Depot to 3 to deliver 1 pallets. Expected unload start time is 7
Vehicle SP2 travels from 1 to 5 to deliver 8 pallets. Expected unload start time is 9.452735891
Vehicle SP2 travels from 3 to 12 to deliver 1 pallets. Expected unload start time is 7.503464162
Vehicle SP2 travels from 4 to DepotReturn to deliver 0 pallets. Expected unload start time is 13.115985085
Vehicle SP2 travels from 5 to 10 to deliver 5 pallets. Expected unload start time is 10.393646273
Vehicle SP2 travels from 7 to 1 to deliver 4 pallets. Expected unload start time is 8.594211497
Vehicle SP2 travels from 10 to 4 to deliver 5 pallets. Expected unload start time is 11.3796661
Vehicle SP2 travels from 12 to 7 to deliver 4 pallets. Expected unload start time is 7.709404439
Objective value: 750.874249065
Solve time: 5289</t>
  </si>
  <si>
    <t>{0: [[(9, 3), (8, 5), (6, 7), (2, 6), (11, 8)], [(3, 1), (12, 1), (7, 4), (1, 4), (5, 8), (10, 5), (4, 5)]]}</t>
  </si>
  <si>
    <t xml:space="preserve">11 metre (capacity 30):
9 (3) -&gt; 8 (5) -&gt; 6 (7) -&gt; 2 (6) -&gt; 11 (8)
3 (1) -&gt; 12 (1) -&gt; 7 (4) -&gt; 1 (4) -&gt; 5 (8) -&gt; 10 (5) -&gt; 4 (5)
</t>
  </si>
  <si>
    <t>Input:
Customer 1 has 4 pallets demand and window 0-24 at (92.548667144, -73.357619901) and average unload time 0.017126286
Customer 2 has 5 pallets demand and window 0-24 at (-82.174744291, -40.392993107) and average unload time 0.039157449
Customer 3 has 1 pallets demand and window 0-24 at (98.60219856, 30.795887454) and average unload time 0.109698391
Customer 4 has 3 pallets demand and window 0-24 at (9.340767359, -4.281575518) and average unload time 0.103485874
Customer 5 has 3 pallets demand and window 0-24 at (0.52016853, 11.912121382) and average unload time 0.067915279
Customer 6 has 1 pallets demand and window 0-24 at (26.675194947, 54.778317546) and average unload time 0.12947012
Customer 7 has 2 pallets demand and window 0-24 at (77.325532086, -39.027597763) and average unload time 0.162717697
Customer 8 has 3 pallets demand and window 0-24 at (-5.322273946, 72.791050058) and average unload time 0.047500614
Customer 9 has 1 pallets demand and window 0-24 at (-11.02803494, -72.996487792) and average unload time 0.116089802
Customer 10 has 5 pallets demand and window 0-24 at (90.140395094, 53.663028102) and average unload time 0.110889208
Customer 11 has 2 pallets demand and window 0-24 at (-39.84926661, 97.629414115) and average unload time 0.108312424
Customer 12 has 4 pallets demand and window 0-24 at (-57.721835769, 99.587993509) and average unload time 0.155609479
Vehicle SP1 is a 8 metre with capacity 22, distance cost 1.094894511, and time cost 7.647030743
Vehicle SP2 is a 11 metre with capacity 30, distance cost 1.244930608, and time cost 11.178722916
Vehicle SP3 is a Rigid with capacity 16, distance cost 1.257635831, and time cost 13.305321033
Output:
Vehicle SP1 travels from Depot to 4 to deliver 3 pallets. Expected unload start time is 23.459040621
Vehicle SP1 travels from 4 to 5 to deliver 3 pallets. Expected unload start time is 24
Vehicle SP1 travels from 5 to DepotReturn to deliver 0 pallets. Expected unload start time is 24.352789251
Vehicle SP2 travels from Depot to 2 to deliver 5 pallets. Expected unload start time is 1.789878485
Vehicle SP2 travels from 1 to 7 to deliver 2 pallets. Expected unload start time is 4.912668014
Vehicle SP2 travels from 2 to 9 to deliver 1 pallets. Expected unload start time is 2.96393286
Vehicle SP2 travels from 3 to 10 to deliver 5 pallets. Expected unload start time is 6.564999262
Vehicle SP2 travels from 6 to 8 to deliver 3 pallets. Expected unload start time is 8.501342382
Vehicle SP2 travels from 7 to 3 to deliver 1 pallets. Expected unload start time is 6.150519126
Vehicle SP2 travels from 8 to 11 to deliver 2 pallets. Expected unload start time is 9.17550694
Vehicle SP2 travels from 9 to 1 to deliver 4 pallets. Expected unload start time is 4.374739308
Vehicle SP2 travels from 10 to 6 to deliver 1 pallets. Expected unload start time is 7.912882789
Vehicle SP2 travels from 11 to 12 to deliver 4 pallets. Expected unload start time is 9.616876351
Vehicle SP2 travels from 12 to DepotReturn to deliver 0 pallets. Expected unload start time is 11.678149448
Objective value: 909.070915683
Solve time: 7905</t>
  </si>
  <si>
    <t>{0: [[(4, 3), (5, 3)]], 1: [[(2, 5), (9, 1), (1, 4), (7, 2), (3, 1), (10, 5), (6, 1), (8, 3), (11, 2), (12, 4)]], 2: []}</t>
  </si>
  <si>
    <t xml:space="preserve">8 metre (capacity 22):
4 (3) -&gt; 6 (1) -&gt; 10 (5) -&gt; 3 (1) -&gt; 7 (2) -&gt; 1 (4) -&gt; 9 (1) -&gt; 2 (5)
11 metre (capacity 30):
12 (4) -&gt; 11 (2) -&gt; 8 (3) -&gt; 5 (3)
</t>
  </si>
  <si>
    <t>Input:
Customer 1 has 3 pallets demand and window 0-24 at (37.652672576, 35.912239711) and average unload time 0.042599216
Customer 2 has 6 pallets demand and window 16-17 at (-11.389300044, -74.418600401) and average unload time 0.139676652
Customer 3 has 3 pallets demand and window 0-24 at (32.078964613, -74.767833741) and average unload time 0.081881391
Customer 4 has 6 pallets demand and window 0-24 at (-46.19662806, -10.333480366) and average unload time 0.070599869
Customer 5 has 7 pallets demand and window 0-24 at (41.663142713, -52.316607614) and average unload time 0.123150209
Customer 6 has 2 pallets demand and window 0-24 at (-96.41491141, -66.273754058) and average unload time 0.102654692
Customer 7 has 3 pallets demand and window 0-24 at (41.765437884, 62.420951806) and average unload time 0.126725978
Customer 8 has 6 pallets demand and window 0-24 at (44.217159643, -35.20491399) and average unload time 0.077101587
Customer 9 has 3 pallets demand and window 0-24 at (95.16719932, 89.00238381) and average unload time 0.150508328
Customer 10 has 5 pallets demand and window 0-24 at (45.989232769, -23.708430578) and average unload time 0.166087738
Customer 11 has 3 pallets demand and window 0-24 at (85.759380661, 12.580634432) and average unload time 0.026851312
Customer 12 has 5 pallets demand and window 19-20 at (13.233280445, 46.159029325) and average unload time 0.083919279
Vehicle SP1 is a 8 metre with capacity 22, distance cost 1.244320154, and time cost 10.772827988
Vehicle SP2 is a 8 metre with capacity 22, distance cost 1.244320154, and time cost 10.772827988
Vehicle SP3 is a 11 metre with capacity 30, distance cost 0.832252107, and time cost 14.949155781
Output:
Vehicle SP1 travels from Depot to 10 to deliver 5 pallets. Expected unload start time is 12.507803074
Vehicle SP1 travels from 2 to DepotReturn to deliver 0 pallets. Expected unload start time is 17.19946863
Vehicle SP1 travels from 3 to 2 to deliver 1 pallets. Expected unload start time is 16.118728398
Vehicle SP1 travels from 5 to 3 to deliver 3 pallets. Expected unload start time is 15.329713381
Vehicle SP1 travels from 8 to 5 to deliver 7 pallets. Expected unload start time is 14.162520041
Vehicle SP1 travels from 10 to 8 to deliver 6 pallets. Expected unload start time is 13.483644962
Vehicle SP3 travels from Depot to 4 to deliver 6 pallets. Expected unload start time is 14.363726049
Vehicle SP3 travels from 1 to DepotReturn to deliver 0 pallets. Expected unload start time is 24.13373653
Vehicle SP3 travels from 2 to 12 to deliver 5 pallets. Expected unload start time is 19.23670805
Vehicle SP3 travels from 4 to 6 to deliver 2 pallets. Expected unload start time is 15.727005247
Vehicle SP3 travels from 6 to 2 to deliver 5 pallets. Expected unload start time is 17
Vehicle SP3 travels from 7 to 9 to deliver 3 pallets. Expected unload start time is 21.192641183
Vehicle SP3 travels from 9 to 11 to deliver 3 pallets. Expected unload start time is 22.606649189
Vehicle SP3 travels from 11 to 1 to deliver 3 pallets. Expected unload start time is 23.355528829
Vehicle SP3 travels from 12 to 7 to deliver 3 pallets. Expected unload start time is 20.066817486
Objective value: 805.729627885
Solve time: 2023</t>
  </si>
  <si>
    <t>{0: [[(10, 5), (8, 6), (5, 7), (3, 3), (2, 1)]], 1: [[(4, 6), (6, 2), (2, 5), (12, 5), (7, 3), (9, 3), (11, 3), (1, 3)]]}</t>
  </si>
  <si>
    <t xml:space="preserve">8 metre (capacity 22):
10 (5) -&gt; 11 (3) -&gt; 9 (3) -&gt; 7 (3) -&gt; 1 (3) -&gt; 12 (5)
11 metre (capacity 30):
4 (6) -&gt; 6 (2) -&gt; 2 (6) -&gt; 3 (3) -&gt; 5 (7) -&gt; 8 (6)
</t>
  </si>
  <si>
    <t>Input:
Customer 1 has 1 pallets demand and window 14-15 at (-60.507168905, -25.526932952) and average unload time 0.037034357
Customer 2 has 1 pallets demand and window 0-24 at (-38.189779923, -94.309764347) and average unload time 0.115327914
Customer 3 has 4 pallets demand and window 0-24 at (-74.910619843, -73.3252013) and average unload time 0.132937853
Customer 4 has 4 pallets demand and window 0-24 at (38.821132083, 53.458202703) and average unload time 0.090394102
Customer 5 has 3 pallets demand and window 0-24 at (83.423829878, 67.098255883) and average unload time 0.140649525
Customer 6 has 5 pallets demand and window 0-24 at (64.613585345, -94.943504967) and average unload time 0.094746423
Customer 7 has 6 pallets demand and window 0-24 at (77.664393945, -95.71897065) and average unload time 0.026822226
Customer 8 has 2 pallets demand and window 0-24 at (81.400233235, 9.810572514) and average unload time 0.065393663
Customer 9 has 3 pallets demand and window 0-24 at (-4.455340437, -79.27703137) and average unload time 0.128110057
Customer 10 has 5 pallets demand and window 0-24 at (37.530836044, 2.454189788) and average unload time 0.12640122
Customer 11 has 5 pallets demand and window 0-24 at (28.95071548, -92.484593427) and average unload time 0.124947212
Customer 12 has 2 pallets demand and window 0-24 at (-78.15775898, -81.622366279) and average unload time 0.146475928
Vehicle SP1 is a 11 metre with capacity 30, distance cost 1.028382282, and time cost 7.461307044
Vehicle SP2 is a Rigid with capacity 16, distance cost 0.958236836, and time cost 12.651470464
Vehicle SP3 is a 8 metre with capacity 22, distance cost 1.148904583, and time cost 8.596049958
Output:
Vehicle SP1 travels from Depot to 1 to deliver 1 pallets. Expected unload start time is 14
Vehicle SP1 travels from 1 to 3 to deliver 4 pallets. Expected unload start time is 14.661050314
Vehicle SP1 travels from 2 to 9 to deliver 3 pallets. Expected unload start time is 16.698276898
Vehicle SP1 travels from 3 to 12 to deliver 2 pallets. Expected unload start time is 15.304175854
Vehicle SP1 travels from 6 to 7 to deliver 6 pallets. Expected unload start time is 19.240369787
Vehicle SP1 travels from 7 to DepotReturn to deliver 0 pallets. Expected unload start time is 20.942096337
Vehicle SP1 travels from 9 to 11 to deliver 5 pallets. Expected unload start time is 17.531634538
Vehicle SP1 travels from 11 to 6 to deliver 5 pallets. Expected unload start time is 18.603214832
Vehicle SP1 travels from 12 to 2 to deliver 1 pallets. Expected unload start time is 16.121295118
Vehicle SP2 travels from Depot to 10 to deliver 5 pallets. Expected unload start time is 2.639166148
Vehicle SP2 travels from 4 to DepotReturn to deliver 0 pallets. Expected unload start time is 6.866911377
Vehicle SP2 travels from 5 to 4 to deliver 4 pallets. Expected unload start time is 5.679496406
Vehicle SP2 travels from 8 to 5 to deliver 3 pallets. Expected unload start time is 4.67452611
Vehicle SP2 travels from 10 to 8 to deliver 2 pallets. Expected unload start time is 3.82719613
Objective value: 683.459790607
Solve time: 3644</t>
  </si>
  <si>
    <t>{0: [[(1, 1), (3, 4), (12, 2), (2, 1), (9, 3), (11, 5), (6, 5), (7, 6)]], 1: [[(10, 5), (8, 2), (5, 3), (4, 4)]], 2: []}</t>
  </si>
  <si>
    <t xml:space="preserve">Rigid (capacity 16):
10 (5) -&gt; 8 (2) -&gt; 5 (3) -&gt; 4 (4)
11 metre (capacity 30):
7 (6) -&gt; 6 (5) -&gt; 11 (5) -&gt; 9 (3) -&gt; 2 (1) -&gt; 12 (2) -&gt; 3 (4) -&gt; 1 (1)
</t>
  </si>
  <si>
    <t>Input:
Customer 1 has 7 pallets demand and window 0-24 at (-96.976225809, 35.392978003) and average unload time 0.108952464
Customer 2 has 5 pallets demand and window 0-24 at (92.805812899, -11.557704117) and average unload time 0.154347468
Customer 3 has 4 pallets demand and window 0-24 at (96.253615335, -51.11900683) and average unload time 0.036324849
Customer 4 has 2 pallets demand and window 0-24 at (77.372293068, 60.185631192) and average unload time 0.123839806
Customer 5 has 5 pallets demand and window 0-24 at (52.239480919, 33.729206953) and average unload time 0.096280247
Customer 6 has 7 pallets demand and window 0-24 at (-79.341873904, 95.001549567) and average unload time 0.096969592
Customer 7 has 5 pallets demand and window 0-24 at (73.631219313, 68.646819041) and average unload time 0.136760287
Customer 8 has 5 pallets demand and window 0-24 at (5.351441457, 99.852709283) and average unload time 0.136049259
Customer 9 has 7 pallets demand and window 0-24 at (99.990405193, 43.89394004) and average unload time 0.119619213
Customer 10 has 7 pallets demand and window 0-24 at (-75.338522218, -82.792238402) and average unload time 0.043494272
Customer 11 has 5 pallets demand and window 0-24 at (-95.51753004, -50.791695921) and average unload time 0.095183702
Customer 12 has 7 pallets demand and window 0-24 at (22.571139784, -41.754104901) and average unload time 0.022537691
Vehicle SP1 is a 8 metre with capacity 22, distance cost 1.092602798, and time cost 8.519132061
Vehicle SP2 is a 11 metre with capacity 30, distance cost 0.993721682, and time cost 9.497152383
Vehicle SP3 is a 8 metre with capacity 22, distance cost 1.092602798, and time cost 8.519132061
Output:
Vehicle SP1 travels from Depot to 1 to deliver 7 pallets. Expected unload start time is 4.386266934
Vehicle SP1 travels from 1 to 6 to deliver 7 pallets. Expected unload start time is 5.925962995
Vehicle SP1 travels from 6 to 8 to deliver 5 pallets. Expected unload start time is 7.665151845
Vehicle SP1 travels from 8 to DepotReturn to deliver 0 pallets. Expected unload start time is 9.59534823
Vehicle SP2 travels from Depot to 3 to deliver 4 pallets. Expected unload start time is 7.019418397
Vehicle SP2 travels from 2 to 9 to deliver 7 pallets. Expected unload start time is 9.131785147
Vehicle SP2 travels from 3 to 2 to deliver 5 pallets. Expected unload start time is 7.661108519
Vehicle SP2 travels from 4 to 7 to deliver 5 pallets. Expected unload start time is 10.680874621
Vehicle SP2 travels from 5 to DepotReturn to deliver 0 pallets. Expected unload start time is 13.135220862
Vehicle SP2 travels from 7 to 5 to deliver 5 pallets. Expected unload start time is 11.87654245
Vehicle SP2 travels from 9 to 4 to deliver 2 pallets. Expected unload start time is 10.317553231
Vehicle SP3 travels from Depot to 11 to deliver 5 pallets. Expected unload start time is 21.419698522
Vehicle SP3 travels from 10 to 12 to deliver 7 pallets. Expected unload start time is 24
Vehicle SP3 travels from 11 to 10 to deliver 7 pallets. Expected unload start time is 22.368511558
Vehicle SP3 travels from 12 to DepotReturn to deliver 0 pallets. Expected unload start time is 24.75106783
Objective value: 1082.162880112
Solve time: 11599</t>
  </si>
  <si>
    <t>{0: [[(1, 7), (6, 7), (8, 5)], [(11, 5), (10, 7), (12, 7)]], 1: [[(3, 4), (2, 5), (9, 7), (4, 2), (7, 5), (5, 5)]]}</t>
  </si>
  <si>
    <t xml:space="preserve">11 metre (capacity 30):
3 (4) -&gt; 2 (5) -&gt; 9 (7) -&gt; 4 (2) -&gt; 7 (5) -&gt; 5 (5)
8 metre (capacity 22):
12 (7) -&gt; 10 (7) -&gt; 11 (5)
8 (5) -&gt; 6 (7) -&gt; 1 (7)
</t>
  </si>
  <si>
    <t>Input:
Customer 1 has 3 pallets demand and window 0-24 at (-35.450068632, -1.394236418) and average unload time 0.166319408
Customer 2 has 5 pallets demand and window 0-24 at (63.063748607, 33.189197656) and average unload time 0.063055616
Customer 3 has 2 pallets demand and window 0-24 at (78.640654292, 54.045009655) and average unload time 0.046304619
Customer 4 has 2 pallets demand and window 0-24 at (-88.867457882, 76.118252768) and average unload time 0.093108163
Customer 5 has 1 pallets demand and window 0-24 at (-91.065776286, 65.034047009) and average unload time 0.105846947
Customer 6 has 6 pallets demand and window 0-24 at (-86.40099174, -45.509770042) and average unload time 0.166419515
Customer 7 has 6 pallets demand and window 0-24 at (92.849202238, 99.763476167) and average unload time 0.144205261
Customer 8 has 7 pallets demand and window 0-24 at (-87.444818156, 98.128096577) and average unload time 0.10897667
Customer 9 has 4 pallets demand and window 0-24 at (-95.413651187, 97.989425334) and average unload time 0.142781547
Customer 10 has 5 pallets demand and window 0-24 at (30.746221605, -51.482436848) and average unload time 0.108400445
Customer 11 has 2 pallets demand and window 0-24 at (-10.412616904, 24.957177283) and average unload time 0.131956793
Customer 12 has 3 pallets demand and window 0-24 at (-66.043473607, -5.084246687) and average unload time 0.115980936
Vehicle SP1 is a 8 metre with capacity 22, distance cost 1.31773308, and time cost 12.345665484
Vehicle SP2 is a 11 metre with capacity 30, distance cost 1.227142931, and time cost 10.988527235
Vehicle SP3 is a 11 metre with capacity 30, distance cost 1.227142931, and time cost 10.988527235
Output:
Vehicle SP2 travels from Depot to 10 to deliver 5 pallets. Expected unload start time is 3.523300691
Vehicle SP2 travels from 2 to 3 to deliver 2 pallets. Expected unload start time is 5.838835442
Vehicle SP2 travels from 3 to 7 to deliver 6 pallets. Expected unload start time is 6.529888105
Vehicle SP2 travels from 7 to DepotReturn to deliver 0 pallets. Expected unload start time is 9.09868787
Vehicle SP2 travels from 10 to 2 to deliver 5 pallets. Expected unload start time is 5.1981718
Vehicle SP3 travels from Depot to 1 to deliver 3 pallets. Expected unload start time is 4.758177123
Vehicle SP3 travels from 1 to 12 to deliver 3 pallets. Expected unload start time is 5.642324548
Vehicle SP3 travels from 4 to 9 to deliver 4 pallets. Expected unload start time is 9.656274592
Vehicle SP3 travels from 5 to 4 to deliver 2 pallets. Expected unload start time is 9.184685474
Vehicle SP3 travels from 6 to 5 to deliver 1 pallets. Expected unload start time is 8.937587298
Vehicle SP3 travels from 8 to 11 to deliver 2 pallets. Expected unload start time is 12.417922137
Vehicle SP3 travels from 9 to 8 to deliver 7 pallets. Expected unload start time is 10.327026273
Vehicle SP3 travels from 11 to DepotReturn to deliver 0 pallets. Expected unload start time is 13.019863848
Vehicle SP3 travels from 12 to 6 to deliver 6 pallets. Expected unload start time is 6.556042746
Objective value: 952.746718211
Solve time: 66931</t>
  </si>
  <si>
    <t>{0: [], 1: [[(10, 5), (2, 5), (3, 2), (7, 6)], [(1, 3), (12, 3), (6, 6), (5, 1), (4, 2), (9, 4), (8, 7), (11, 2)]]}</t>
  </si>
  <si>
    <t xml:space="preserve">11 metre (capacity 30):
10 (5) -&gt; 2 (5) -&gt; 3 (2) -&gt; 7 (6)
11 (2) -&gt; 8 (7) -&gt; 9 (4) -&gt; 4 (2) -&gt; 5 (1) -&gt; 6 (6) -&gt; 12 (3) -&gt; 1 (3)
</t>
  </si>
  <si>
    <t>Input:
Customer 1 has 2 pallets demand and window 0-24 at (-98.001222908, -29.660115378) and average unload time 0.156079186
Customer 2 has 3 pallets demand and window 0-24 at (17.133939688, 57.382881877) and average unload time 0.105203899
Customer 3 has 1 pallets demand and window 0-24 at (61.973379172, -24.953469019) and average unload time 0.150232476
Customer 4 has 4 pallets demand and window 0-24 at (-55.331618422, -64.551524523) and average unload time 0.021205328
Customer 5 has 4 pallets demand and window 0-24 at (-41.205957158, -85.517995336) and average unload time 0.054125114
Customer 6 has 3 pallets demand and window 0-24 at (54.260446008, 49.784641617) and average unload time 0.063134073
Customer 7 has 1 pallets demand and window 18-19 at (83.723772876, -17.824712021) and average unload time 0.105527726
Customer 8 has 5 pallets demand and window 0-24 at (-98.752729824, -46.647053928) and average unload time 0.040437842
Customer 9 has 2 pallets demand and window 0-24 at (-91.482503988, 97.206739761) and average unload time 0.160845673
Customer 10 has 1 pallets demand and window 20-21 at (8.850429712, 51.898695186) and average unload time 0.044482461
Customer 11 has 3 pallets demand and window 0-24 at (-1.348890895, 32.978489609) and average unload time 0.122477924
Customer 12 has 2 pallets demand and window 0-24 at (70.00830006, -10.760710865) and average unload time 0.062032051
Vehicle SP1 is a Rigid with capacity 16, distance cost 1.037797634, and time cost 9.10396918
Vehicle SP2 is a 11 metre with capacity 30, distance cost 1.442046537, and time cost 10.906801047
Vehicle SP3 is a 11 metre with capacity 30, distance cost 1.442046537, and time cost 10.906801047
Output:
Vehicle SP1 travels from Depot to 6 to deliver 3 pallets. Expected unload start time is 17.504313699
Vehicle SP1 travels from 2 to 9 to deliver 2 pallets. Expected unload start time is 21.885878971
Vehicle SP1 travels from 6 to 7 to deliver 1 pallets. Expected unload start time is 18.61559514
Vehicle SP1 travels from 7 to 10 to deliver 0 pallets. Expected unload start time is 20
Vehicle SP1 travels from 9 to DepotReturn to deliver 0 pallets. Expected unload start time is 23.876130643
Vehicle SP1 travels from 10 to 2 to deliver 3 pallets. Expected unload start time is 20.124180338
Vehicle SP2 travels from Depot to 1 to deliver 2 pallets. Expected unload start time is 14.857942026
Vehicle SP2 travels from 1 to 8 to deliver 5 pallets. Expected unload start time is 15.382644822
Vehicle SP2 travels from 3 to 7 to deliver 0 pallets. Expected unload start time is 18.721122866
Vehicle SP2 travels from 4 to 5 to deliver 4 pallets. Expected unload start time is 16.572763412
Vehicle SP2 travels from 5 to 3 to deliver 1 pallets. Expected unload start time is 18.284779943
Vehicle SP2 travels from 7 to 10 to deliver 1 pallets. Expected unload start time is 20
Vehicle SP2 travels from 8 to 4 to deliver 4 pallets. Expected unload start time is 16.171930032
Vehicle SP2 travels from 10 to DepotReturn to deliver 0 pallets. Expected unload start time is 20.702581602
Vehicle SP3 travels from Depot to 12 to deliver 2 pallets. Expected unload start time is 18.683089495
Vehicle SP3 travels from 7 to 10 to deliver 0 pallets. Expected unload start time is 20.278877134
Vehicle SP3 travels from 10 to 11 to deliver 3 pallets. Expected unload start time is 20.547554543
Vehicle SP3 travels from 11 to DepotReturn to deliver 0 pallets. Expected unload start time is 21.327564118
Vehicle SP3 travels from 12 to 7 to deliver 0 pallets. Expected unload start time is 19
Objective value: 1604.457014441
Solve time: 32942</t>
  </si>
  <si>
    <t>{0: [[(6, 3), (7, 1), (10, 0), (2, 3), (9, 2)]], 1: [[(1, 2), (8, 5), (4, 4), (5, 4), (3, 1), (7, 0), (10, 1)], [(12, 2), (7, 0), (10, 0), (11, 3)]]}</t>
  </si>
  <si>
    <t xml:space="preserve">Rigid (capacity 16):
3 (1) -&gt; 7 (1) -&gt; 12 (2) -&gt; 6 (3) -&gt; 2 (3) -&gt; 10 (1) -&gt; 11 (3)
11 metre (capacity 30):
5 (4) -&gt; 4 (4) -&gt; 8 (5) -&gt; 1 (2) -&gt; 9 (2)
</t>
  </si>
  <si>
    <t>Input:
Customer 1 has 2 pallets demand and window 0-24 at (-31.683255529, 96.085754788) and average unload time 0.038965698
Customer 2 has 4 pallets demand and window 0-24 at (64.279456367, 46.88017778) and average unload time 0.081342506
Customer 3 has 2 pallets demand and window 0-24 at (-91.128320738, -17.533003358) and average unload time 0.115968129
Customer 4 has 5 pallets demand and window 0-24 at (-36.109455536, 93.638987408) and average unload time 0.044655148
Customer 5 has 3 pallets demand and window 0-24 at (-14.477129988, 3.399646835) and average unload time 0.115925233
Customer 6 has 5 pallets demand and window 0-24 at (-93.957126361, -25.172742841) and average unload time 0.099826013
Customer 7 has 3 pallets demand and window 0-24 at (-6.392994139, 51.791730358) and average unload time 0.098371549
Customer 8 has 1 pallets demand and window 0-24 at (-94.332407464, 70.576722002) and average unload time 0.028404234
Customer 9 has 2 pallets demand and window 0-24 at (-75.555358987, 78.093985667) and average unload time 0.13987391
Customer 10 has 4 pallets demand and window 0-24 at (-39.417818254, -1.639148219) and average unload time 0.113753345
Customer 11 has 4 pallets demand and window 0-24 at (82.493503402, -27.755276913) and average unload time 0.164794388
Customer 12 has 1 pallets demand and window 0-24 at (39.206673504, -17.980882653) and average unload time 0.104745086
Customer 13 has 5 pallets demand and window 0-24 at (73.100078493, 49.548230681) and average unload time 0.143043468
Customer 14 has 5 pallets demand and window 0-24 at (-85.124701548, -71.791520976) and average unload time 0.069931605
Customer 15 has 3 pallets demand and window 0-24 at (-59.915523541, 79.434640863) and average unload time 0.140480274
Vehicle SP1 is a 8 metre with capacity 22, distance cost 1.430915026, and time cost 8.556804908
Vehicle SP2 is a 8 metre with capacity 22, distance cost 1.430915026, and time cost 8.556804908
Vehicle SP3 is a 8 metre with capacity 22, distance cost 1.430915026, and time cost 8.556804908
Output:
Vehicle SP1 travels from Depot to 2 to deliver 4 pallets. Expected unload start time is 2.233111624
Vehicle SP1 travels from 2 to 13 to deliver 5 pallets. Expected unload start time is 2.673672983
Vehicle SP1 travels from 11 to 12 to deliver 1 pallets. Expected unload start time is 5.576177825
Vehicle SP1 travels from 12 to DepotReturn to deliver 0 pallets. Expected unload start time is 6.220088266
Vehicle SP1 travels from 13 to 11 to deliver 4 pallets. Expected unload start time is 4.362291956
Vehicle SP2 travels from Depot to 14 to deliver 5 pallets. Expected unload start time is 3.072948013
Vehicle SP2 travels from 3 to 10 to deliver 4 pallets. Expected unload start time is 5.52483129
Vehicle SP2 travels from 5 to DepotReturn to deliver 0 pallets. Expected unload start time is 6.831564564
Vehicle SP2 travels from 6 to 3 to deliver 2 pallets. Expected unload start time is 4.616670368
Vehicle SP2 travels from 10 to 5 to deliver 3 pallets. Expected unload start time is 6.297902102
Vehicle SP2 travels from 14 to 6 to deliver 5 pallets. Expected unload start time is 4.015707289
Vehicle SP3 travels from Depot to 8 to deliver 1 pallets. Expected unload start time is 2.888224062
Vehicle SP3 travels from 1 to 7 to deliver 3 pallets. Expected unload start time is 5.415370461
Vehicle SP3 travels from 4 to 1 to deliver 2 pallets. Expected unload start time is 4.699870696
Vehicle SP3 travels from 7 to DepotReturn to deliver 0 pallets. Expected unload start time is 6.362795152
Vehicle SP3 travels from 8 to 9 to deliver 2 pallets. Expected unload start time is 3.169451976
Vehicle SP3 travels from 9 to 15 to deliver 3 pallets. Expected unload start time is 3.645414684
Vehicle SP3 travels from 15 to 4 to deliver 5 pallets. Expected unload start time is 4.413376687
Objective value: 1171.623384083
Solve time: 202664</t>
  </si>
  <si>
    <t>{0: [[(2, 4), (13, 5), (11, 4), (12, 1)], [(14, 5), (6, 5), (3, 2), (10, 4), (5, 3)], [(8, 1), (9, 2), (15, 3), (4, 5), (1, 2), (7, 3)]]}</t>
  </si>
  <si>
    <t xml:space="preserve">8 metre (capacity 22):
14 (5) -&gt; 6 (5) -&gt; 3 (2) -&gt; 10 (4) -&gt; 5 (3)
8 (1) -&gt; 9 (2) -&gt; 15 (3) -&gt; 4 (5) -&gt; 1 (2) -&gt; 7 (3)
2 (4) -&gt; 13 (5) -&gt; 11 (4) -&gt; 12 (1)
</t>
  </si>
  <si>
    <t>Input:
Customer 1 has 4 pallets demand and window 0-24 at (-87.579150258, -89.783731753) and average unload time 0.088865326
Customer 2 has 1 pallets demand and window 0-24 at (-21.265605804, -5.062985601) and average unload time 0.051322487
Customer 3 has 1 pallets demand and window 0-24 at (54.556179479, -51.327364317) and average unload time 0.143685784
Customer 4 has 4 pallets demand and window 0-24 at (-85.125771859, -35.339162865) and average unload time 0.15222133
Customer 5 has 3 pallets demand and window 0-24 at (99.966962435, 5.672481468) and average unload time 0.081057071
Customer 6 has 1 pallets demand and window 0-24 at (93.499970632, -67.580791701) and average unload time 0.121179726
Customer 7 has 3 pallets demand and window 0-24 at (-10.502252696, 68.568295135) and average unload time 0.029120254
Customer 8 has 4 pallets demand and window 0-24 at (67.527543412, 73.671827697) and average unload time 0.114123084
Customer 9 has 2 pallets demand and window 0-24 at (-76.895246714, 28.817578937) and average unload time 0.107746441
Customer 10 has 4 pallets demand and window 0-24 at (86.83446053, -86.361235171) and average unload time 0.107264145
Customer 11 has 2 pallets demand and window 0-24 at (-14.94726671, 16.802894134) and average unload time 0.023848815
Customer 12 has 3 pallets demand and window 0-24 at (30.307275495, 86.153143248) and average unload time 0.116010299
Customer 13 has 4 pallets demand and window 0-24 at (53.699628763, 9.55334268) and average unload time 0.15345212
Customer 14 has 3 pallets demand and window 0-24 at (-6.684348691, 57.553517786) and average unload time 0.123907933
Customer 15 has 1 pallets demand and window 0-24 at (-35.446305919, -92.364679266) and average unload time 0.059898889
Vehicle SP1 is a Rigid with capacity 16, distance cost 0.769051741, and time cost 10.185105762
Vehicle SP2 is a 8 metre with capacity 22, distance cost 1.110355605, and time cost 12.327832421
Vehicle SP3 is a Rigid with capacity 16, distance cost 0.769051741, and time cost 10.185105762
Output:
Vehicle SP1 travels from Depot to 15 to deliver 1 pallets. Expected unload start time is 2.96527671
Vehicle SP1 travels from 1 to 4 to deliver 4 pallets. Expected unload start time is 4.714343288
Vehicle SP1 travels from 2 to DepotReturn to deliver 0 pallets. Expected unload start time is 7.486011314
Vehicle SP1 travels from 4 to 9 to deliver 2 pallets. Expected unload start time is 6.131760172
Vehicle SP1 travels from 9 to 2 to deliver 1 pallets. Expected unload start time is 7.161438766
Vehicle SP1 travels from 15 to 1 to deliver 4 pallets. Expected unload start time is 3.67763426
Vehicle SP2 travels from Depot to 11 to deliver 2 pallets. Expected unload start time is 2.441886119
Vehicle SP2 travels from 7 to 12 to deliver 3 pallets. Expected unload start time is 4.16960048
Vehicle SP2 travels from 8 to DepotReturn to deliver 0 pallets. Expected unload start time is 6.714058285
Vehicle SP2 travels from 11 to 14 to deliver 3 pallets. Expected unload start time is 3.009332658
Vehicle SP2 travels from 12 to 8 to deliver 4 pallets. Expected unload start time is 5.008346986
Vehicle SP2 travels from 14 to 7 to deliver 3 pallets. Expected unload start time is 3.526777568
Vehicle SP3 travels from Depot to 3 to deliver 1 pallets. Expected unload start time is 2.808991949
Vehicle SP3 travels from 3 to 10 to deliver 4 pallets. Expected unload start time is 3.548137054
Vehicle SP3 travels from 5 to 13 to deliver 4 pallets. Expected unload start time is 6.090247244
Vehicle SP3 travels from 6 to 5 to deliver 3 pallets. Expected unload start time is 5.266703407
Vehicle SP3 travels from 10 to 6 to deliver 1 pallets. Expected unload start time is 4.226296423
Vehicle SP3 travels from 13 to DepotReturn to deliver 0 pallets. Expected unload start time is 7.385840662
Objective value: 828.12840839
Solve time: 35184</t>
  </si>
  <si>
    <t>{0: [[(15, 1), (1, 4), (4, 4), (9, 2), (2, 1)], [(3, 1), (10, 4), (6, 1), (5, 3), (13, 4)]], 1: [[(11, 2), (14, 3), (7, 3), (12, 3), (8, 4)]]}</t>
  </si>
  <si>
    <t xml:space="preserve">Rigid (capacity 16):
13 (4) -&gt; 5 (3) -&gt; 6 (1) -&gt; 10 (4) -&gt; 3 (1)
2 (1) -&gt; 9 (2) -&gt; 4 (4) -&gt; 1 (4) -&gt; 15 (1)
8 metre (capacity 22):
8 (4) -&gt; 12 (3) -&gt; 7 (3) -&gt; 14 (3) -&gt; 11 (2)
</t>
  </si>
  <si>
    <t>Input:
Customer 1 has 3 pallets demand and window 0-24 at (69.091565718, 78.959259142) and average unload time 0.09181663
Customer 2 has 4 pallets demand and window 0-24 at (47.254550552, 82.887779312) and average unload time 0.054112947
Customer 3 has 3 pallets demand and window 0-24 at (-55.737791728, -53.108064265) and average unload time 0.127163624
Customer 4 has 3 pallets demand and window 20-21 at (-7.583861411, -99.750842437) and average unload time 0.081967975
Customer 5 has 2 pallets demand and window 0-24 at (37.269835825, 89.194656331) and average unload time 0.163687737
Customer 6 has 3 pallets demand and window 0-24 at (-89.89349233, -3.382555438) and average unload time 0.054878437
Customer 7 has 2 pallets demand and window 0-24 at (-18.707054847, 87.636558165) and average unload time 0.055044295
Customer 8 has 2 pallets demand and window 0-24 at (-57.099733526, -78.828730863) and average unload time 0.052340606
Customer 9 has 4 pallets demand and window 0-24 at (85.909999699, 24.34390594) and average unload time 0.088759249
Customer 10 has 4 pallets demand and window 0-24 at (68.313505991, 50.443115966) and average unload time 0.063371106
Customer 11 has 1 pallets demand and window 0-24 at (85.302274604, 70.102904699) and average unload time 0.090575044
Customer 12 has 2 pallets demand and window 0-24 at (-23.610447226, -79.228279041) and average unload time 0.022226231
Customer 13 has 2 pallets demand and window 0-24 at (-56.420973098, -42.163952407) and average unload time 0.109069672
Customer 14 has 1 pallets demand and window 0-24 at (92.633426573, 75.467980639) and average unload time 0.137933152
Customer 15 has 4 pallets demand and window 0-24 at (4.24065111, -85.027739855) and average unload time 0.124522297
Vehicle SP1 is a Rigid with capacity 16, distance cost 0.755527449, and time cost 11.961813811
Vehicle SP2 is a 8 metre with capacity 22, distance cost 1.228820222, and time cost 7.547239099
Vehicle SP3 is a Rigid with capacity 16, distance cost 0.755527449, and time cost 11.961813811
Output:
Vehicle SP1 travels from Depot to 6 to deliver 3 pallets. Expected unload start time is 2.598501675
Vehicle SP1 travels from 6 to DepotReturn to deliver 0 pallets. Expected unload start time is 3.88760086
Vehicle SP2 travels from Depot to 7 to deliver 2 pallets. Expected unload start time is 4.410920866
Vehicle SP2 travels from 1 to 14 to deliver 1 pallets. Expected unload start time is 6.762727517
Vehicle SP2 travels from 2 to 1 to deliver 3 pallets. Expected unload start time is 6.189785969
Vehicle SP2 travels from 5 to 2 to deliver 4 pallets. Expected unload start time is 5.695989488
Vehicle SP2 travels from 7 to 5 to deliver 2 pallets. Expected unload start time is 5.220991594
Vehicle SP2 travels from 9 to DepotReturn to deliver 0 pallets. Expected unload start time is 9.547724012
Vehicle SP2 travels from 10 to 9 to deliver 4 pallets. Expected unload start time is 8.076530537
Vehicle SP2 travels from 11 to 10 to deliver 4 pallets. Expected unload start time is 7.429582854
Vehicle SP2 travels from 14 to 11 to deliver 1 pallets. Expected unload start time is 7.014218081
Vehicle SP3 travels from Depot to 15 to deliver 4 pallets. Expected unload start time is 19.265866311
Vehicle SP3 travels from 3 to 13 to deliver 2 pallets. Expected unload start time is 21.979687681
Vehicle SP3 travels from 4 to 12 to deliver 2 pallets. Expected unload start time is 20.571390834
Vehicle SP3 travels from 8 to 3 to deliver 3 pallets. Expected unload start time is 21.461129125
Vehicle SP3 travels from 12 to 8 to deliver 2 pallets. Expected unload start time is 21.034489166
Vehicle SP3 travels from 13 to DepotReturn to deliver 0 pallets. Expected unload start time is 23.078267708
Vehicle SP3 travels from 15 to 4 to deliver 3 pallets. Expected unload start time is 20
Objective value: 801.707431232
Solve time: 380729</t>
  </si>
  <si>
    <t>{0: [[(6, 3)], [(15, 4), (4, 3), (12, 2), (8, 2), (3, 3), (13, 2)]], 1: [[(7, 2), (5, 2), (2, 4), (1, 3), (14, 1), (11, 1), (10, 4), (9, 4)]]}</t>
  </si>
  <si>
    <t xml:space="preserve">8 metre (capacity 22):
7 (2) -&gt; 5 (2) -&gt; 2 (4) -&gt; 1 (3) -&gt; 14 (1) -&gt; 11 (1) -&gt; 10 (4) -&gt; 9 (4)
Rigid (capacity 16):
6 (3)
15 (4) -&gt; 4 (3) -&gt; 12 (2) -&gt; 8 (2) -&gt; 3 (3) -&gt; 13 (2)
</t>
  </si>
  <si>
    <t>Input:
Customer 1 has 5 pallets demand and window 0-24 at (-41.430511728, 67.190069284) and average unload time 0.131760763
Customer 2 has 3 pallets demand and window 0-24 at (-0.576573004, -72.615105011) and average unload time 0.121328391
Customer 3 has 1 pallets demand and window 0-24 at (14.291571825, 93.668826464) and average unload time 0.127031976
Customer 4 has 1 pallets demand and window 0-24 at (1.16174776, -78.125377597) and average unload time 0.043922054
Customer 5 has 4 pallets demand and window 0-24 at (-93.609982669, -67.338849227) and average unload time 0.060052626
Customer 6 has 4 pallets demand and window 0-24 at (-96.457638826, 30.980353214) and average unload time 0.108241371
Customer 7 has 5 pallets demand and window 0-24 at (-82.754848564, -15.735028428) and average unload time 0.093806346
Customer 8 has 5 pallets demand and window 0-24 at (23.946350094, -69.84975206) and average unload time 0.027935374
Customer 9 has 5 pallets demand and window 0-24 at (15.785311637, 99.248045923) and average unload time 0.136902205
Customer 10 has 4 pallets demand and window 0-24 at (-82.539103179, -5.546291683) and average unload time 0.071787996
Customer 11 has 3 pallets demand and window 0-24 at (21.663599396, -84.255246822) and average unload time 0.068170902
Customer 12 has 1 pallets demand and window 0-24 at (-7.41225674, 82.992555318) and average unload time 0.101566252
Customer 13 has 2 pallets demand and window 0-24 at (29.649454572, -45.259771611) and average unload time 0.078256412
Customer 14 has 3 pallets demand and window 0-24 at (63.548094062, 98.588671956) and average unload time 0.121305937
Customer 15 has 1 pallets demand and window 0-24 at (-18.295519587, -0.514013357) and average unload time 0.127638438
Vehicle SP1 is a 11 metre with capacity 30, distance cost 1.233863771, and time cost 9.513799158
Vehicle SP2 is a 8 metre with capacity 22, distance cost 1.362656242, and time cost 14.103397528
Vehicle SP3 is a 8 metre with capacity 22, distance cost 1.362656242, and time cost 14.103397528
Output:
Vehicle SP1 travels from Depot to 14 to deliver 3 pallets. Expected unload start time is 6.13437623
Vehicle SP1 travels from 1 to 6 to deliver 4 pallets. Expected unload start time is 10.334109116
Vehicle SP1 travels from 3 to 12 to deliver 1 pallets. Expected unload start time is 8.281469945
Vehicle SP1 travels from 6 to 10 to deliver 4 pallets. Expected unload start time is 11.255682545
Vehicle SP1 travels from 7 to 15 to deliver 1 pallets. Expected unload start time is 12.967154638
Vehicle SP1 travels from 9 to 3 to deliver 1 pallets. Expected unload start time is 7.852093241
Vehicle SP1 travels from 10 to 7 to deliver 5 pallets. Expected unload start time is 11.670222287
Vehicle SP1 travels from 12 to 1 to deliver 5 pallets. Expected unload start time is 8.851904554
Vehicle SP1 travels from 14 to 9 to deliver 5 pallets. Expected unload start time is 7.095385711
Vehicle SP1 travels from 15 to DepotReturn to deliver 0 pallets. Expected unload start time is 13.323577311
Vehicle SP2 travels from Depot to 5 to deliver 4 pallets. Expected unload start time is 4.16388124
Vehicle SP2 travels from 2 to 4 to deliver 1 pallets. Expected unload start time is 6.0050878
Vehicle SP2 travels from 4 to 11 to deliver 3 pallets. Expected unload start time is 6.316492686
Vehicle SP2 travels from 5 to 2 to deliver 3 pallets. Expected unload start time is 5.568878081
Vehicle SP2 travels from 8 to 13 to deliver 2 pallets. Expected unload start time is 7.158531178
Vehicle SP2 travels from 11 to 8 to deliver 5 pallets. Expected unload start time is 6.703320894
Vehicle SP2 travels from 13 to DepotReturn to deliver 0 pallets. Expected unload start time is 7.991377995
Objective value: 1003.760132766
Solve time: 520620</t>
  </si>
  <si>
    <t>{0: [[(14, 3), (9, 5), (3, 1), (12, 1), (1, 5), (6, 4), (10, 4), (7, 5), (15, 1)]], 1: [[(5, 4), (2, 3), (4, 1), (11, 3), (8, 5), (13, 2)]]}</t>
  </si>
  <si>
    <t xml:space="preserve">11 metre (capacity 30):
15 (1) -&gt; 7 (5) -&gt; 10 (4) -&gt; 6 (4) -&gt; 1 (5) -&gt; 12 (1) -&gt; 3 (1) -&gt; 9 (5) -&gt; 14 (3)
8 metre (capacity 22):
13 (2) -&gt; 8 (5) -&gt; 11 (3) -&gt; 4 (1) -&gt; 2 (3) -&gt; 5 (4)
</t>
  </si>
  <si>
    <t>Input:
Customer 1 has 4 pallets demand and window 0-24 at (-22.158837033, -6.356222389) and average unload time 0.103217909
Customer 2 has 2 pallets demand and window 0-24 at (-82.059375818, 63.475421636) and average unload time 0.093336454
Customer 3 has 3 pallets demand and window 0-24 at (53.135699419, -30.527037383) and average unload time 0.092139422
Customer 4 has 3 pallets demand and window 0-24 at (-12.255679776, -1.233381183) and average unload time 0.040789841
Customer 5 has 2 pallets demand and window 0-24 at (74.37128292, -95.591763636) and average unload time 0.130373178
Customer 6 has 3 pallets demand and window 0-24 at (-81.367500945, 98.015237354) and average unload time 0.113907362
Customer 7 has 3 pallets demand and window 0-24 at (44.644514167, 29.907062752) and average unload time 0.15255371
Customer 8 has 3 pallets demand and window 0-24 at (4.858423816, -39.995425371) and average unload time 0.113830625
Customer 9 has 4 pallets demand and window 0-24 at (69.094139954, -77.542108393) and average unload time 0.10084116
Customer 10 has 2 pallets demand and window 0-24 at (-93.643332292, -31.217380839) and average unload time 0.117157952
Customer 11 has 3 pallets demand and window 0-24 at (-33.161190358, 53.268183577) and average unload time 0.154501272
Customer 12 has 3 pallets demand and window 0-24 at (77.524217312, -90.190408918) and average unload time 0.119969592
Customer 13 has 2 pallets demand and window 0-24 at (60.456358471, 10.227777279) and average unload time 0.114207452
Customer 14 has 2 pallets demand and window 0-24 at (-51.062114018, 99.049282484) and average unload time 0.103284813
Customer 15 has 2 pallets demand and window 0-24 at (89.246897987, 50.940930904) and average unload time 0.088606071
Vehicle SP1 is a Rigid with capacity 16, distance cost 0.930236573, and time cost 14.134463015
Vehicle SP2 is a Rigid with capacity 16, distance cost 0.930236573, and time cost 14.134463015
Vehicle SP3 is a Rigid with capacity 16, distance cost 0.930236573, and time cost 14.134463015
Output:
Vehicle SP1 travels from Depot to 13 to deliver 2 pallets. Expected unload start time is 21.086189533
Vehicle SP1 travels from 4 to DepotReturn to deliver 0 pallets. Expected unload start time is 24.276339343
Vehicle SP1 travels from 7 to 4 to deliver 3 pallets. Expected unload start time is 24
Vehicle SP1 travels from 13 to 15 to deliver 2 pallets. Expected unload start time is 21.937909144
Vehicle SP1 travels from 15 to 7 to deliver 3 pallets. Expected unload start time is 22.731536864
Vehicle SP2 travels from Depot to 8 to deliver 3 pallets. Expected unload start time is 0.972878226
Vehicle SP2 travels from 3 to DepotReturn to deliver 0 pallets. Expected unload start time is 5.382255652
Vehicle SP2 travels from 5 to 12 to deliver 3 pallets. Expected unload start time is 2.765934332
Vehicle SP2 travels from 8 to 5 to deliver 2 pallets. Expected unload start time is 2.427009867
Vehicle SP2 travels from 9 to 3 to deliver 3 pallets. Expected unload start time is 4.339830843
Vehicle SP2 travels from 12 to 9 to deliver 4 pallets. Expected unload start time is 3.315845456
Vehicle SP3 travels from Depot to 11 to deliver 3 pallets. Expected unload start time is 1.284879648
Vehicle SP3 travels from 1 to DepotReturn to deliver 0 pallets. Expected unload start time is 6.982555887
Vehicle SP3 travels from 2 to 10 to deliver 2 pallets. Expected unload start time is 5.101159173
Vehicle SP3 travels from 6 to 2 to deliver 2 pallets. Expected unload start time is 3.722002324
Vehicle SP3 travels from 10 to 1 to deliver 4 pallets. Expected unload start time is 6.281528579
Vehicle SP3 travels from 11 to 14 to deliver 2 pallets. Expected unload start time is 2.362838518
Vehicle SP3 travels from 14 to 6 to deliver 3 pallets. Expected unload start time is 2.948445931
Objective value: 826.189785933
Solve time: 79067</t>
  </si>
  <si>
    <t>{0: [[(13, 2), (15, 2), (7, 3), (4, 3)], [(8, 3), (5, 2), (12, 3), (9, 4), (3, 3)], [(11, 3), (14, 2), (6, 3), (2, 2), (10, 2), (1, 4)]]}</t>
  </si>
  <si>
    <t xml:space="preserve">Rigid (capacity 16):
8 (3) -&gt; 5 (2) -&gt; 12 (3) -&gt; 9 (4) -&gt; 3 (3)
4 (3) -&gt; 7 (3) -&gt; 15 (2) -&gt; 13 (2)
11 (3) -&gt; 14 (2) -&gt; 6 (3) -&gt; 2 (2) -&gt; 10 (2) -&gt; 1 (4)
</t>
  </si>
  <si>
    <t>Input:
Customer 1 has 3 pallets demand and window 0-24 at (-84.386511464, 41.028512923) and average unload time 0.02664974
Customer 2 has 1 pallets demand and window 0-24 at (12.051179729, -94.371117561) and average unload time 0.076220267
Customer 3 has 5 pallets demand and window 0-24 at (87.409246058, 51.286356631) and average unload time 0.020496721
Customer 4 has 4 pallets demand and window 0-24 at (65.124111351, -97.245832578) and average unload time 0.020714109
Customer 5 has 1 pallets demand and window 0-24 at (-59.205759553, -42.214784314) and average unload time 0.126332992
Customer 6 has 1 pallets demand and window 0-24 at (68.807759335, 78.624260503) and average unload time 0.089309184
Customer 7 has 2 pallets demand and window 0-24 at (45.928774825, -10.858662203) and average unload time 0.040381833
Customer 8 has 4 pallets demand and window 0-24 at (7.172746538, 23.551447943) and average unload time 0.157435571
Customer 9 has 3 pallets demand and window 0-24 at (-15.847252035, 94.422479296) and average unload time 0.095988697
Customer 10 has 3 pallets demand and window 0-24 at (57.320740141, -14.446512366) and average unload time 0.087878531
Customer 11 has 5 pallets demand and window 0-24 at (53.928410848, -18.501284965) and average unload time 0.164510145
Customer 12 has 1 pallets demand and window 12-13 at (91.25426355, 22.158244156) and average unload time 0.13727803
Customer 13 has 3 pallets demand and window 0-24 at (88.195764863, -30.108559236) and average unload time 0.129726851
Customer 14 has 1 pallets demand and window 0-24 at (35.807635132, 1.873542499) and average unload time 0.117373541
Customer 15 has 3 pallets demand and window 0-24 at (-85.128722335, 59.176544462) and average unload time 0.073382807
Vehicle SP1 is a 8 metre with capacity 22, distance cost 1.29837409, and time cost 7.626809856
Vehicle SP2 is a Rigid with capacity 16, distance cost 1.091753459, and time cost 13.486617087
Vehicle SP3 is a 11 metre with capacity 30, distance cost 1.490461595, and time cost 14.071540589
Output:
Vehicle SP1 travels from Depot to 14 to deliver 1 pallets. Expected unload start time is 2.557851726
Vehicle SP1 travels from 2 to 5 to deliver 1 pallets. Expected unload start time is 7.886464408
Vehicle SP1 travels from 4 to 2 to deliver 1 pallets. Expected unload start time is 6.70642729
Vehicle SP1 travels from 5 to DepotReturn to deliver 0 pallets. Expected unload start time is 8.921729636
Vehicle SP1 travels from 7 to 11 to deliver 5 pallets. Expected unload start time is 3.097595351
Vehicle SP1 travels from 10 to 13 to deliver 3 pallets. Expected unload start time is 4.682619334
Vehicle SP1 travels from 11 to 10 to deliver 3 pallets. Expected unload start time is 3.986229686
Vehicle SP1 travels from 13 to 4 to deliver 4 pallets. Expected unload start time is 5.959186733
Vehicle SP1 travels from 14 to 7 to deliver 2 pallets. Expected unload start time is 2.878536337
Vehicle SP2 travels from Depot to 12 to deliver 1 pallets. Expected unload start time is 12
Vehicle SP2 travels from 1 to DepotReturn to deliver 0 pallets. Expected unload start time is 17.145762248
Vehicle SP2 travels from 3 to 6 to deliver 1 pallets. Expected unload start time is 13.020349581
Vehicle SP2 travels from 6 to 9 to deliver 3 pallets. Expected unload start time is 14.186115239
Vehicle SP2 travels from 9 to 15 to deliver 3 pallets. Expected unload start time is 15.445726042
Vehicle SP2 travels from 12 to 3 to deliver 5 pallets. Expected unload start time is 12.504537964
Vehicle SP2 travels from 15 to 1 to deliver 3 pallets. Expected unload start time is 15.892914494
Vehicle SP3 travels from Depot to 8 to deliver 4 pallets. Expected unload start time is 1.213917447
Vehicle SP3 travels from 8 to DepotReturn to deliver 0 pallets. Expected unload start time is 2.151403282
Objective value: 1067.862157347
Solve time: 15668</t>
  </si>
  <si>
    <t>{0: [[(14, 1), (7, 2), (11, 5), (10, 3), (13, 3), (4, 4), (2, 1), (5, 1)]], 1: [[(12, 1), (3, 5), (6, 1), (9, 3), (15, 3), (1, 3)]], 2: [[(8, 4)]]}</t>
  </si>
  <si>
    <t xml:space="preserve">Rigid (capacity 16):
1 (3) -&gt; 15 (3) -&gt; 9 (3) -&gt; 6 (1) -&gt; 3 (5) -&gt; 12 (1)
11 metre (capacity 30):
8 (4)
8 metre (capacity 22):
14 (1) -&gt; 7 (2) -&gt; 11 (5) -&gt; 10 (3) -&gt; 13 (3) -&gt; 4 (4) -&gt; 2 (1) -&gt; 5 (1)
</t>
  </si>
  <si>
    <t>Input:
Customer 1 has 2 pallets demand and window 0-24 at (-83.424270215, 57.795496021) and average unload time 0.113652759
Customer 2 has 4 pallets demand and window 0-24 at (-34.000198014, -10.828283467) and average unload time 0.117340462
Customer 3 has 2 pallets demand and window 0-24 at (41.547946125, -19.278519562) and average unload time 0.051764386
Customer 4 has 3 pallets demand and window 0-24 at (-51.456476497, -85.84865177) and average unload time 0.118368203
Customer 5 has 4 pallets demand and window 0-24 at (42.513720428, -81.239561352) and average unload time 0.052698602
Customer 6 has 4 pallets demand and window 0-24 at (-57.748049822, -11.648674017) and average unload time 0.081314839
Customer 7 has 4 pallets demand and window 0-24 at (-68.673351848, -55.944125328) and average unload time 0.033475207
Customer 8 has 4 pallets demand and window 0-24 at (-86.732366579, 91.229638893) and average unload time 0.092371757
Customer 9 has 3 pallets demand and window 0-24 at (-90.265225348, -59.739413008) and average unload time 0.080775329
Customer 10 has 3 pallets demand and window 0-24 at (17.888270427, 8.991865782) and average unload time 0.137590827
Customer 11 has 2 pallets demand and window 0-24 at (7.998232363, -27.969818021) and average unload time 0.08377372
Customer 12 has 4 pallets demand and window 0-24 at (82.308739794, -37.265105795) and average unload time 0.066952391
Customer 13 has 4 pallets demand and window 0-24 at (56.938927424, -31.525394928) and average unload time 0.065069042
Customer 14 has 4 pallets demand and window 8-9 at (95.451933312, 59.177550036) and average unload time 0.093186007
Customer 15 has 1 pallets demand and window 0-24 at (12.634239769, 65.419586668) and average unload time 0.124296619
Vehicle SP1 is a Rigid with capacity 16, distance cost 0.93351743, and time cost 12.234198797
Vehicle SP2 is a Rigid with capacity 16, distance cost 0.93351743, and time cost 12.234198797
Vehicle SP3 is a Rigid with capacity 16, distance cost 0.93351743, and time cost 12.234198797
Output:
Vehicle SP1 travels from Depot to 2 to deliver 2 pallets. Expected unload start time is 4.245689995
Vehicle SP1 travels from 1 to 8 to deliver 4 pallets. Expected unload start time is 6.184759879
Vehicle SP1 travels from 2 to 1 to deliver 2 pallets. Expected unload start time is 5.537486838
Vehicle SP1 travels from 8 to 15 to deliver 1 pallets. Expected unload start time is 7.837545955
Vehicle SP1 travels from 10 to DepotReturn to deliver 0 pallets. Expected unload start time is 11.190574751
Vehicle SP1 travels from 14 to 10 to deliver 3 pallets. Expected unload start time is 10.5275387
Vehicle SP1 travels from 15 to 14 to deliver 4 pallets. Expected unload start time is 9
Vehicle SP2 travels from Depot to 3 to deliver 2 pallets. Expected unload start time is 2.811210044
Vehicle SP2 travels from 3 to 13 to deliver 4 pallets. Expected unload start time is 3.160600904
Vehicle SP2 travels from 5 to 11 to deliver 2 pallets. Expected unload start time is 5.759392477
Vehicle SP2 travels from 11 to DepotReturn to deliver 0 pallets. Expected unload start time is 6.290576592
Vehicle SP2 travels from 12 to 5 to deliver 4 pallets. Expected unload start time is 4.755169544
Vehicle SP2 travels from 13 to 12 to deliver 4 pallets. Expected unload start time is 3.746014463
Vehicle SP3 travels from Depot to 4 to deliver 3 pallets. Expected unload start time is 19.612456259
Vehicle SP3 travels from 2 to DepotReturn to deliver 0 pallets. Expected unload start time is 23.075786717
Vehicle SP3 travels from 4 to 9 to deliver 3 pallets. Expected unload start time is 20.552236439
Vehicle SP3 travels from 6 to 2 to deliver 2 pallets. Expected unload start time is 22.395070273
Vehicle SP3 travels from 7 to 6 to deliver 4 pallets. Expected unload start time is 21.77278569
Vehicle SP3 travels from 9 to 7 to deliver 4 pallets. Expected unload start time is 21.068598582
Objective value: 924.421180222
Solve time: 72924</t>
  </si>
  <si>
    <t>{0: [[(2, 2), (1, 2), (8, 4), (15, 1), (14, 4), (10, 3)], [(3, 2), (13, 4), (12, 4), (5, 4), (11, 2)], [(4, 3), (9, 3), (7, 4), (6, 4), (2, 2)]]}</t>
  </si>
  <si>
    <t xml:space="preserve">Rigid (capacity 16):
10 (3) -&gt; 14 (4) -&gt; 15 (1) -&gt; 6 (4) -&gt; 2 (4)
11 (2) -&gt; 5 (4) -&gt; 12 (4) -&gt; 13 (4) -&gt; 3 (2)
4 (3) -&gt; 7 (4) -&gt; 9 (3) -&gt; 1 (2) -&gt; 8 (4)
</t>
  </si>
  <si>
    <t>Input:
Customer 1 has 1 pallets demand and window 0-24 at (27.223585357, 95.572274447) and average unload time 0.16093088
Customer 2 has 1 pallets demand and window 0-24 at (-23.113715798, 63.159264089) and average unload time 0.113434344
Customer 3 has 2 pallets demand and window 0-24 at (-81.953184435, -92.603797812) and average unload time 0.154104063
Customer 4 has 2 pallets demand and window 0-24 at (49.651425219, 40.132170858) and average unload time 0.142103439
Customer 5 has 1 pallets demand and window 0-24 at (84.894454047, 31.276608272) and average unload time 0.038689666
Customer 6 has 2 pallets demand and window 0-24 at (-56.696740526, -74.324677134) and average unload time 0.055841385
Customer 7 has 3 pallets demand and window 0-24 at (96.663797351, 47.91354535) and average unload time 0.143886359
Customer 8 has 3 pallets demand and window 17-18 at (13.493151103, 8.730870461) and average unload time 0.117372029
Customer 9 has 1 pallets demand and window 0-24 at (6.037780165, -23.14670306) and average unload time 0.118786241
Customer 10 has 1 pallets demand and window 0-24 at (48.241603039, -12.825831141) and average unload time 0.160469405
Customer 11 has 3 pallets demand and window 0-24 at (68.190881588, 81.026847191) and average unload time 0.068067465
Customer 12 has 3 pallets demand and window 0-24 at (45.632014382, -65.266423138) and average unload time 0.085436868
Customer 13 has 2 pallets demand and window 0-24 at (93.093259531, -62.973164632) and average unload time 0.06723357
Customer 14 has 4 pallets demand and window 0-24 at (-0.485039109, -37.144210191) and average unload time 0.102234408
Customer 15 has 1 pallets demand and window 5-6 at (63.666449473, -72.121822354) and average unload time 0.088121643
Vehicle SP1 is a Rigid with capacity 16, distance cost 1.00779949, and time cost 7.957252168
Vehicle SP2 is a 8 metre with capacity 22, distance cost 0.88006792, and time cost 12.743250049
Vehicle SP3 is a 8 metre with capacity 22, distance cost 0.88006792, and time cost 12.743250049
Output:
Vehicle SP2 travels from Depot to 10 to deliver 1 pallets. Expected unload start time is 3.813274751
Vehicle SP2 travels from 1 to 2 to deliver 1 pallets. Expected unload start time is 21.617083713
Vehicle SP2 travels from 2 to DepotReturn to deliver 0 pallets. Expected unload start time is 22.571214987
Vehicle SP2 travels from 4 to 5 to deliver 1 pallets. Expected unload start time is 18.68918151
Vehicle SP2 travels from 5 to 7 to deliver 3 pallets. Expected unload start time is 18.982609129
Vehicle SP2 travels from 7 to 11 to deliver 3 pallets. Expected unload start time is 19.960161639
Vehicle SP2 travels from 8 to 4 to deliver 2 pallets. Expected unload start time is 17.950742439
Vehicle SP2 travels from 10 to 12 to deliver 3 pallets. Expected unload start time is 4.630062681
Vehicle SP2 travels from 11 to 1 to deliver 1 pallets. Expected unload start time is 20.707774678
Vehicle SP2 travels from 12 to 13 to deliver 2 pallets. Expected unload start time is 5.480330988
Vehicle SP2 travels from 13 to 15 to deliver 1 pallets. Expected unload start time is 6
Vehicle SP2 travels from 15 to 8 to deliver 3 pallets. Expected unload start time is 17
Vehicle SP3 travels from Depot to 9 to deliver 1 pallets. Expected unload start time is 0.898454151
Vehicle SP3 travels from 3 to DepotReturn to deliver 0 pallets. Expected unload start time is 4.817009454
Vehicle SP3 travels from 6 to 3 to deliver 2 pallets. Expected unload start time is 2.963051721
Vehicle SP3 travels from 9 to 14 to deliver 4 pallets. Expected unload start time is 1.210274302
Vehicle SP3 travels from 14 to 6 to deliver 2 pallets. Expected unload start time is 2.46165467
Objective value: 778.893606814
Solve time: 7998</t>
  </si>
  <si>
    <t>{0: [], 1: [[(10, 1), (12, 3), (13, 2), (15, 1), (8, 3), (4, 2), (5, 1), (7, 3), (11, 3), (1, 1), (2, 1)], [(9, 1), (14, 4), (6, 2), (3, 2)]]}</t>
  </si>
  <si>
    <t xml:space="preserve">Rigid (capacity 16):
8 metre (capacity 22):
9 (1) -&gt; 14 (4) -&gt; 6 (2) -&gt; 3 (2) -&gt; 12 (3) -&gt; 15 (1) -&gt; 13 (2) -&gt; 10 (1)
8 (3) -&gt; 4 (2) -&gt; 5 (1) -&gt; 7 (3) -&gt; 11 (3) -&gt; 1 (1) -&gt; 2 (1)
</t>
  </si>
  <si>
    <t>Input:
Customer 1 has 3 pallets demand and window 18-19 at (86.128283791, -71.338412168) and average unload time 0.096117568
Customer 2 has 1 pallets demand and window 0-24 at (-26.120167839, -22.867441357) and average unload time 0.134962108
Customer 3 has 2 pallets demand and window 0-24 at (-81.594523377, -43.094261987) and average unload time 0.088079517
Customer 4 has 2 pallets demand and window 0-24 at (4.070723086, -91.886860688) and average unload time 0.053878965
Customer 5 has 5 pallets demand and window 0-24 at (-62.320953767, 92.231148618) and average unload time 0.066936734
Customer 6 has 6 pallets demand and window 0-24 at (74.883418964, -8.375892655) and average unload time 0.081568487
Customer 7 has 6 pallets demand and window 0-24 at (20.639631833, 98.765211393) and average unload time 0.159184777
Customer 8 has 4 pallets demand and window 0-24 at (14.784343432, -89.895674183) and average unload time 0.084599017
Customer 9 has 6 pallets demand and window 0-24 at (-81.254316391, -19.525331126) and average unload time 0.153219632
Customer 10 has 4 pallets demand and window 0-24 at (11.194634595, 83.4823074) and average unload time 0.126722852
Customer 11 has 2 pallets demand and window 0-24 at (10.107749157, -56.368286828) and average unload time 0.067541208
Customer 12 has 2 pallets demand and window 0-24 at (-58.163232745, -98.974035705) and average unload time 0.01713327
Customer 13 has 3 pallets demand and window 0-24 at (63.388881986, 62.667757126) and average unload time 0.022081375
Customer 14 has 1 pallets demand and window 0-24 at (9.906715959, 42.258880984) and average unload time 0.064947502
Customer 15 has 3 pallets demand and window 0-24 at (-76.314148516, -38.088942677) and average unload time 0.076268992
Vehicle SP1 is a 8 metre with capacity 22, distance cost 1.104967186, and time cost 10.835813342
Vehicle SP2 is a 11 metre with capacity 30, distance cost 1.445583153, and time cost 8.423457083
Vehicle SP3 is a 11 metre with capacity 30, distance cost 1.445583153, and time cost 8.423457083
Output:
Vehicle SP1 travels from Depot to 11 to deliver 2 pallets. Expected unload start time is 1.751009166
Vehicle SP1 travels from 2 to DepotReturn to deliver 0 pallets. Expected unload start time is 7.380948895
Vehicle SP1 travels from 3 to 15 to deliver 3 pallets. Expected unload start time is 4.733351932
Vehicle SP1 travels from 4 to 12 to deliver 2 pallets. Expected unload start time is 3.674561324
Vehicle SP1 travels from 8 to 4 to deliver 2 pallets. Expected unload start time is 2.783850918
Vehicle SP1 travels from 9 to 2 to deliver 1 pallets. Expected unload start time is 6.812039958
Vehicle SP1 travels from 11 to 8 to deliver 4 pallets. Expected unload start time is 2.309241275
Vehicle SP1 travels from 12 to 3 to deliver 2 pallets. Expected unload start time is 4.466246846
Vehicle SP1 travels from 15 to 9 to deliver 6 pallets. Expected unload start time is 5.202280275
Vehicle SP2 travels from Depot to 14 to deliver 1 pallets. Expected unload start time is 11.93637087
Vehicle SP2 travels from 1 to DepotReturn to deliver 0 pallets. Expected unload start time is 20.686300435
Vehicle SP2 travels from 5 to 10 to deliver 4 pallets. Expected unload start time is 14.359303119
Vehicle SP2 travels from 6 to 1 to deliver 3 pallets. Expected unload start time is 19
Vehicle SP2 travels from 7 to 13 to deliver 3 pallets. Expected unload start time is 16.745266122
Vehicle SP2 travels from 10 to 7 to deliver 6 pallets. Expected unload start time is 15.090768823
Vehicle SP2 travels from 13 to 6 to deliver 6 pallets. Expected unload start time is 17.7111043
Vehicle SP2 travels from 14 to 5 to deliver 5 pallets. Expected unload start time is 13.099190163
Objective value: 1157.036808042
Solve time: 18387</t>
  </si>
  <si>
    <t>{0: [[(11, 2), (8, 4), (4, 2), (12, 2), (3, 2), (15, 3), (9, 6), (2, 1)]], 1: [[(14, 1), (5, 5), (10, 4), (7, 6), (13, 3), (6, 6), (1, 3)]]}</t>
  </si>
  <si>
    <t xml:space="preserve">8 metre (capacity 22):
13 (3) -&gt; 6 (6) -&gt; 1 (3) -&gt; 8 (4) -&gt; 4 (2) -&gt; 12 (2) -&gt; 11 (2)
11 metre (capacity 30):
14 (1) -&gt; 10 (4) -&gt; 7 (6) -&gt; 5 (5) -&gt; 9 (6) -&gt; 3 (2) -&gt; 15 (3) -&gt; 2 (1)
</t>
  </si>
  <si>
    <t>Input:
Customer 1 has 1 pallets demand and window 0-24 at (-24.529968069, 38.399091166) and average unload time 0.066972794
Customer 2 has 4 pallets demand and window 0-24 at (51.690777233, -76.603520474) and average unload time 0.020191499
Customer 3 has 3 pallets demand and window 0-24 at (11.262811739, -85.582977178) and average unload time 0.118314064
Customer 4 has 4 pallets demand and window 0-24 at (2.329720106, -80.680172689) and average unload time 0.133923317
Customer 5 has 3 pallets demand and window 0-24 at (20.80731118, 54.578388288) and average unload time 0.075965176
Customer 6 has 1 pallets demand and window 0-24 at (-86.006963131, 10.311689065) and average unload time 0.158450367
Customer 7 has 4 pallets demand and window 0-24 at (89.188213064, 75.209346279) and average unload time 0.032998249
Customer 8 has 1 pallets demand and window 0-24 at (16.058307089, -7.879374326) and average unload time 0.104216829
Customer 9 has 1 pallets demand and window 0-24 at (80.208799045, 17.67911193) and average unload time 0.045705206
Customer 10 has 2 pallets demand and window 0-24 at (11.047833889, 54.944293822) and average unload time 0.034638366
Customer 11 has 1 pallets demand and window 0-24 at (91.017939665, 99.457481171) and average unload time 0.0779763
Customer 12 has 1 pallets demand and window 0-24 at (4.439168403, 53.372355033) and average unload time 0.081075983
Customer 13 has 3 pallets demand and window 0-24 at (3.705860604, -83.333885129) and average unload time 0.064404853
Customer 14 has 2 pallets demand and window 0-24 at (91.846564051, 15.204134107) and average unload time 0.064405029
Customer 15 has 1 pallets demand and window 0-24 at (-67.551539679, 58.73017967) and average unload time 0.060470325
Vehicle SP1 is a 8 metre with capacity 22, distance cost 0.907945737, and time cost 13.551649514
Vehicle SP2 is a Rigid with capacity 16, distance cost 1.20632152, and time cost 7.718994749
Vehicle SP3 is a Rigid with capacity 16, distance cost 1.20632152, and time cost 7.718994749
Output:
Vehicle SP1 travels from Depot to 6 to deliver 1 pallets. Expected unload start time is 2.058933154
Vehicle SP1 travels from 1 to 12 to deliver 1 pallets. Expected unload start time is 3.994954066
Vehicle SP1 travels from 5 to 11 to deliver 1 pallets. Expected unload start time is 5.621802773
Vehicle SP1 travels from 6 to 15 to deliver 1 pallets. Expected unload start time is 2.865090158
Vehicle SP1 travels from 7 to 14 to deliver 2 pallets. Expected unload start time is 6.88653631
Vehicle SP1 travels from 9 to DepotReturn to deliver 0 pallets. Expected unload start time is 8.23645258
Vehicle SP1 travels from 10 to 5 to deliver 3 pallets. Expected unload start time is 4.352299013
Vehicle SP1 travels from 11 to 7 to deliver 4 pallets. Expected unload start time is 6.003742461
Vehicle SP1 travels from 12 to 10 to deliver 2 pallets. Expected unload start time is 4.160943103
Vehicle SP1 travels from 14 to 9 to deliver 1 pallets. Expected unload start time is 7.164071729
Vehicle SP1 travels from 15 to 1 to deliver 1 pallets. Expected unload start time is 3.52035677
Vehicle SP2 travels from Depot to 4 to deliver 4 pallets. Expected unload start time is 1.591432747
Vehicle SP2 travels from 2 to 8 to deliver 1 pallets. Expected unload start time is 4.377291614
Vehicle SP2 travels from 3 to 2 to deliver 4 pallets. Expected unload start time is 3.328870497
Vehicle SP2 travels from 4 to 13 to deliver 3 pallets. Expected unload start time is 2.164492346
Vehicle SP2 travels from 8 to DepotReturn to deliver 0 pallets. Expected unload start time is 4.705099087
Vehicle SP2 travels from 13 to 3 to deliver 3 pallets. Expected unload start time is 2.45626362
Objective value: 739.534771131
Solve time: 81641</t>
  </si>
  <si>
    <t>{0: [[(6, 1), (15, 1), (1, 1), (12, 1), (10, 2), (5, 3), (11, 1), (7, 4), (14, 2), (9, 1)]], 1: [[(4, 4), (13, 3), (3, 3), (2, 4), (8, 1)]]}</t>
  </si>
  <si>
    <t xml:space="preserve">8 metre (capacity 22):
6 (1) -&gt; 15 (1) -&gt; 1 (1) -&gt; 12 (1) -&gt; 10 (2) -&gt; 5 (3) -&gt; 11 (1) -&gt; 7 (4) -&gt; 14 (2) -&gt; 9 (1)
Rigid (capacity 16):
8 (1) -&gt; 2 (4) -&gt; 3 (3) -&gt; 13 (3) -&gt; 4 (4)
</t>
  </si>
  <si>
    <t>Input:
Customer 1 has 7 pallets demand and window 0-24 at (25.507139791, 34.12404121) and average unload time 0.032989452
Customer 2 has 9 pallets demand and window 0-24 at (20.418426913, -15.534208616) and average unload time 0.028418584
Customer 3 has 5 pallets demand and window 0-24 at (91.900370923, 65.748700965) and average unload time 0.114819875
Customer 4 has 8 pallets demand and window 0-24 at (44.482416678, -41.555533144) and average unload time 0.118711974
Customer 5 has 12 pallets demand and window 21-22 at (21.563404283, 61.95350861) and average unload time 0.034140146
Customer 6 has 5 pallets demand and window 0-24 at (-58.70030749, 25.815559038) and average unload time 0.034516812
Customer 7 has 7 pallets demand and window 0-24 at (52.505343159, 37.306867318) and average unload time 0.164734397
Customer 8 has 4 pallets demand and window 21-22 at (-36.384386965, 89.067410656) and average unload time 0.071230836
Customer 9 has 3 pallets demand and window 0-24 at (15.799725946, 91.765041739) and average unload time 0.09962496
Vehicle SP1 is a 8 metre with capacity 22, distance cost 0.825827012, and time cost 11.417766558
Vehicle SP2 is a 8 metre with capacity 22, distance cost 0.825827012, and time cost 11.417766558
Vehicle SP3 is a 8 metre with capacity 22, distance cost 0.825827012, and time cost 11.417766558
Vehicle SP4 is a 11 metre with capacity 30, distance cost 1.145046336, and time cost 11.798659921
Vehicle SP5 is a 8 metre with capacity 22, distance cost 0.825827012, and time cost 11.417766558
Output:
Vehicle SP1 travels from Depot to 7 to deliver 3 pallets. Expected unload start time is 20.526112234
Vehicle SP1 travels from 1 to DepotReturn to deliver 0 pallets. Expected unload start time is 23.039290886
Vehicle SP1 travels from 5 to 1 to deliver 7 pallets. Expected unload start time is 22.275820067
Vehicle SP1 travels from 7 to 5 to deliver 12 pallets. Expected unload start time is 21.514794398
Vehicle SP2 travels from Depot to 7 to deliver 4 pallets. Expected unload start time is 17.20224054
Vehicle SP2 travels from 3 to 9 to deliver 3 pallets. Expected unload start time is 20.047952711
Vehicle SP2 travels from 6 to DepotReturn to deliver 0 pallets. Expected unload start time is 23.097498279
Vehicle SP2 travels from 7 to 3 to deliver 5 pallets. Expected unload start time is 18.468542583
Vehicle SP2 travels from 8 to 6 to deliver 5 pallets. Expected unload start time is 22.12333675
Vehicle SP2 travels from 9 to 8 to deliver 4 pallets. Expected unload start time is 21
Vehicle SP5 travels from Depot to 2 to deliver 9 pallets. Expected unload start time is 2.121673302
Vehicle SP5 travels from 2 to 4 to deliver 8 pallets. Expected unload start time is 2.820474295
Vehicle SP5 travels from 4 to DepotReturn to deliver 0 pallets. Expected unload start time is 4.531085217
Objective value: 572.083508421
Solve time: 13318</t>
  </si>
  <si>
    <t>{0: [[(7, 3), (5, 12), (1, 7)], [(7, 4), (3, 5), (9, 3), (8, 4), (6, 5)], [(2, 9), (4, 8)]], 1: []}</t>
  </si>
  <si>
    <t xml:space="preserve">8 metre (capacity 22):
5 (12) -&gt; 1 (7)
6 (5) -&gt; 4 (8) -&gt; 2 (9)
7 (7) -&gt; 3 (5) -&gt; 9 (3) -&gt; 8 (4)
</t>
  </si>
  <si>
    <t>Input:
Customer 1 has 4 pallets demand and window 0-24 at (-93.346452798, 32.406838113) and average unload time 0.125621569
Customer 2 has 5 pallets demand and window 12-13 at (-89.57070554, 30.845985663) and average unload time 0.084441489
Customer 3 has 5 pallets demand and window 0-24 at (97.208151503, -90.387109009) and average unload time 0.159371365
Customer 4 has 9 pallets demand and window 0-24 at (-41.572731994, -21.348194877) and average unload time 0.059324471
Customer 5 has 8 pallets demand and window 6-7 at (-14.407540985, 4.978196258) and average unload time 0.073288106
Customer 6 has 2 pallets demand and window 0-24 at (-80.491925949, -20.719374362) and average unload time 0.123846654
Customer 7 has 7 pallets demand and window 0-24 at (2.497857776, 47.308606536) and average unload time 0.105980818
Customer 8 has 8 pallets demand and window 0-24 at (-12.85149181, -68.668555802) and average unload time 0.07038223
Customer 9 has 11 pallets demand and window 0-24 at (-55.615016953, 89.775956152) and average unload time 0.066346062
Vehicle SP1 is a 8 metre with capacity 22, distance cost 1.25896289, and time cost 9.609886411
Vehicle SP2 is a 11 metre with capacity 30, distance cost 1.208710421, and time cost 14.763658414
Vehicle SP3 is a Rigid with capacity 16, distance cost 1.447890865, and time cost 7.072105417
Vehicle SP4 is a Rigid with capacity 16, distance cost 1.447890865, and time cost 7.072105417
Vehicle SP5 is a 11 metre with capacity 30, distance cost 1.208710421, and time cost 14.763658414
Output:
Vehicle SP2 travels from Depot to 7 to deliver 7 pallets. Expected unload start time is 8.216755437
Vehicle SP2 travels from 1 to 2 to deliver 5 pallets. Expected unload start time is 12
Vehicle SP2 travels from 2 to 6 to deliver 2 pallets. Expected unload start time is 13.076688464
Vehicle SP2 travels from 6 to DepotReturn to deliver 0 pallets. Expected unload start time is 14.363329753
Vehicle SP2 travels from 7 to 9 to deliver 11 pallets. Expected unload start time is 9.85832441
Vehicle SP2 travels from 9 to 1 to deliver 4 pallets. Expected unload start time is 11.446443112
Vehicle SP5 travels from Depot to 5 to deliver 8 pallets. Expected unload start time is 6
Vehicle SP5 travels from 3 to DepotReturn to deliver 0 pallets. Expected unload start time is 12.706428337
Vehicle SP5 travels from 4 to 8 to deliver 8 pallets. Expected unload start time is 8.285018349
Vehicle SP5 travels from 5 to 4 to deliver 9 pallets. Expected unload start time is 7.059166233
Vehicle SP5 travels from 8 to 3 to deliver 5 pallets. Expected unload start time is 10.250352275
Objective value: 845.523454536
Solve time: 1909</t>
  </si>
  <si>
    <t>{0: [], 1: [[(7, 7), (9, 11), (1, 4), (2, 5), (6, 2)], [(5, 8), (4, 9), (8, 8), (3, 5)]], 2: []}</t>
  </si>
  <si>
    <t xml:space="preserve">8 metre (capacity 22):
11 metre (capacity 30):
7 (7) -&gt; 9 (11) -&gt; 1 (4) -&gt; 2 (5) -&gt; 6 (2)
5 (8) -&gt; 4 (9) -&gt; 8 (8) -&gt; 3 (5)
Rigid (capacity 16):
</t>
  </si>
  <si>
    <t>Input:
Customer 1 has 7 pallets demand and window 0-24 at (69.162285577, -29.076336589) and average unload time 0.031130667
Customer 2 has 5 pallets demand and window 12-13 at (-32.594223375, 88.562604142) and average unload time 0.153856605
Customer 3 has 15 pallets demand and window 0-24 at (-57.987912705, -68.507622704) and average unload time 0.070842264
Customer 4 has 14 pallets demand and window 0-24 at (59.401629859, 41.351635862) and average unload time 0.037918044
Customer 5 has 9 pallets demand and window 0-24 at (-7.867920408, -41.133427465) and average unload time 0.047796417
Customer 6 has 14 pallets demand and window 0-24 at (-61.697113209, -0.374753904) and average unload time 0.114686734
Customer 7 has 15 pallets demand and window 5-6 at (-16.412276566, 44.98413422) and average unload time 0.12746426
Customer 8 has 5 pallets demand and window 0-24 at (5.890098194, -58.76877252) and average unload time 0.040174939
Customer 9 has 14 pallets demand and window 0-24 at (53.501398076, 8.278926016) and average unload time 0.138494003
Vehicle SP1 is a Rigid with capacity 16, distance cost 0.971755145, and time cost 12.248218664
Vehicle SP2 is a 8 metre with capacity 22, distance cost 1.224538515, and time cost 12.354909271
Vehicle SP3 is a 11 metre with capacity 30, distance cost 0.831715814, and time cost 7.864235681
Vehicle SP4 is a 11 metre with capacity 30, distance cost 0.831715814, and time cost 7.864235681
Vehicle SP5 is a 11 metre with capacity 30, distance cost 0.831715814, and time cost 7.864235681
Output:
Vehicle SP1 travels from Depot to 7 to deliver 15 pallets. Expected unload start time is 6
Vehicle SP1 travels from 7 to DepotReturn to deliver 0 pallets. Expected unload start time is 8.510521429
Vehicle SP3 travels from Depot to 9 to deliver 9 pallets. Expected unload start time is 2.45497967
Vehicle SP3 travels from 1 to 8 to deliver 5 pallets. Expected unload start time is 5.299317194
Vehicle SP3 travels from 5 to DepotReturn to deliver 0 pallets. Expected unload start time is 6.733438101
Vehicle SP3 travels from 8 to 5 to deliver 9 pallets. Expected unload start time is 5.779781003
Vehicle SP3 travels from 9 to 1 to deliver 7 pallets. Expected unload start time is 4.207741905
Vehicle SP4 travels from Depot to 3 to deliver 15 pallets. Expected unload start time is 2.444245111
Vehicle SP4 travels from 3 to 6 to deliver 14 pallets. Expected unload start time is 4.359801075
Vehicle SP4 travels from 6 to DepotReturn to deliver 0 pallets. Expected unload start time is 6.73664349
Vehicle SP5 travels from Depot to 9 to deliver 5 pallets. Expected unload start time is 9.064207798
Vehicle SP5 travels from 2 to DepotReturn to deliver 0 pallets. Expected unload start time is 13.948909437
Vehicle SP5 travels from 4 to 2 to deliver 5 pallets. Expected unload start time is 12
Vehicle SP5 travels from 9 to 4 to deliver 14 pallets. Expected unload start time is 10.176613983
Objective value: 727.031404755
Solve time: 26248</t>
  </si>
  <si>
    <t>{0: [[(7, 15)]], 1: [], 2: [[(9, 9), (1, 7), (8, 5), (5, 9)], [(3, 15), (6, 14)], [(9, 5), (4, 14), (2, 5)]]}</t>
  </si>
  <si>
    <t xml:space="preserve">Rigid (capacity 16):
9 (14)
11 metre (capacity 30):
6 (14) -&gt; 7 (15)
2 (5) -&gt; 4 (14) -&gt; 1 (7)
5 (9) -&gt; 8 (5) -&gt; 3 (15)
</t>
  </si>
  <si>
    <t>Input:
Customer 1 has 2 pallets demand and window 21-22 at (90.005022837, -95.337592023) and average unload time 0.062945357
Customer 2 has 2 pallets demand and window 0-24 at (-33.815013292, -77.865289496) and average unload time 0.076961625
Customer 3 has 8 pallets demand and window 6-7 at (83.220737689, 1.464161189) and average unload time 0.11811953
Customer 4 has 3 pallets demand and window 0-24 at (-29.931365579, -15.419732326) and average unload time 0.146493508
Customer 5 has 4 pallets demand and window 0-24 at (-83.471331946, 26.298973475) and average unload time 0.097359729
Customer 6 has 5 pallets demand and window 0-24 at (-73.978905063, -7.278452358) and average unload time 0.121901376
Customer 7 has 3 pallets demand and window 0-24 at (-21.332852405, -60.44549924) and average unload time 0.02745917
Customer 8 has 8 pallets demand and window 0-24 at (18.545389012, -40.94223411) and average unload time 0.133710863
Customer 9 has 6 pallets demand and window 0-24 at (-39.048157004, 14.14020416) and average unload time 0.139069809
Vehicle SP1 is a 8 metre with capacity 22, distance cost 1.43414742, and time cost 9.444871261
Vehicle SP2 is a 8 metre with capacity 22, distance cost 1.43414742, and time cost 9.444871261
Vehicle SP3 is a Rigid with capacity 16, distance cost 1.092980928, and time cost 9.077821142
Vehicle SP4 is a 8 metre with capacity 22, distance cost 1.43414742, and time cost 9.444871261
Vehicle SP5 is a 11 metre with capacity 30, distance cost 0.947529174, and time cost 14.059551668
Output:
Vehicle SP3 travels from Depot to 3 to deliver 8 pallets. Expected unload start time is 7
Vehicle SP3 travels from 1 to 8 to deliver 6 pallets. Expected unload start time is 22.248480788
Vehicle SP3 travels from 3 to 1 to deliver 2 pallets. Expected unload start time is 21
Vehicle SP3 travels from 8 to DepotReturn to deliver 0 pallets. Expected unload start time is 23.612578624
Vehicle SP5 travels from Depot to 8 to deliver 2 pallets. Expected unload start time is 4.923693002
Vehicle SP5 travels from 2 to 6 to deliver 5 pallets. Expected unload start time is 7.265362538
Vehicle SP5 travels from 4 to DepotReturn to deliver 0 pallets. Expected unload start time is 11.357634751
Vehicle SP5 travels from 5 to 9 to deliver 6 pallets. Expected unload start time is 9.27618933
Vehicle SP5 travels from 6 to 5 to deliver 4 pallets. Expected unload start time is 8.311036978
Vehicle SP5 travels from 7 to 2 to deliver 2 pallets. Expected unload start time is 6.096269984
Vehicle SP5 travels from 8 to 7 to deliver 3 pallets. Expected unload start time is 5.746014986
Vehicle SP5 travels from 9 to 4 to deliver 3 pallets. Expected unload start time is 10.497281846
Objective value: 694.665149453
Solve time: 2249</t>
  </si>
  <si>
    <t>{0: [], 1: [[(3, 8), (1, 2), (8, 6)]], 2: [[(8, 2), (7, 3), (2, 2), (6, 5), (5, 4), (9, 6), (4, 3)]]}</t>
  </si>
  <si>
    <t xml:space="preserve">Rigid (capacity 16):
8 (8) -&gt; 3 (8)
11 metre (capacity 30):
9 (6) -&gt; 5 (4) -&gt; 6 (5) -&gt; 4 (3) -&gt; 7 (3) -&gt; 2 (2) -&gt; 1 (2)
</t>
  </si>
  <si>
    <t>Input:
Customer 1 has 10 pallets demand and window 13-14 at (-23.759099971, -93.465935348) and average unload time 0.096687056
Customer 2 has 10 pallets demand and window 0-24 at (-56.684260082, 65.603332469) and average unload time 0.15452965
Customer 3 has 3 pallets demand and window 0-24 at (93.290567169, -66.927680467) and average unload time 0.032309975
Customer 4 has 9 pallets demand and window 0-24 at (-89.536154976, 89.324964803) and average unload time 0.10997384
Customer 5 has 13 pallets demand and window 0-24 at (-61.01779225, -27.050016056) and average unload time 0.10107028
Customer 6 has 13 pallets demand and window 0-24 at (-97.546475922, -93.671115515) and average unload time 0.135414707
Customer 7 has 3 pallets demand and window 0-24 at (69.595721149, -91.634684097) and average unload time 0.16283179
Customer 8 has 10 pallets demand and window 0-24 at (69.091366971, 43.920545894) and average unload time 0.047623306
Customer 9 has 3 pallets demand and window 11-12 at (97.150073278, -12.497022292) and average unload time 0.155002327
Vehicle SP1 is a 8 metre with capacity 22, distance cost 0.732064858, and time cost 11.078295754
Vehicle SP2 is a 11 metre with capacity 30, distance cost 1.172967578, and time cost 11.382437018
Vehicle SP3 is a 8 metre with capacity 22, distance cost 0.732064858, and time cost 11.078295754
Vehicle SP4 is a Rigid with capacity 16, distance cost 0.880671545, and time cost 7.979977528
Vehicle SP5 is a 8 metre with capacity 22, distance cost 0.732064858, and time cost 11.078295754
Output:
Vehicle SP1 travels from Depot to 7 to deliver 3 pallets. Expected unload start time is 9.485620003
Vehicle SP1 travels from 1 to 6 to deliver 13 pallets. Expected unload start time is 14.212406934
Vehicle SP1 travels from 3 to 9 to deliver 0 pallets. Expected unload start time is 11.181046272
Vehicle SP1 travels from 6 to DepotReturn to deliver 0 pallets. Expected unload start time is 17.663285891
Vehicle SP1 travels from 7 to 3 to deliver 3 pallets. Expected unload start time is 10.402024856
Vehicle SP1 travels from 9 to 1 to deliver 3 pallets. Expected unload start time is 13
Vehicle SP2 travels from Depot to 9 to deliver 2 pallets. Expected unload start time is 11.871041618
Vehicle SP2 travels from 1 to DepotReturn to deliver 0 pallets. Expected unload start time is 15.205480707
Vehicle SP2 travels from 9 to 1 to deliver 0 pallets. Expected unload start time is 14
Vehicle SP3 travels from Depot to 9 to deliver 1 pallets. Expected unload start time is 11.026043945
Vehicle SP3 travels from 1 to 4 to deliver 9 pallets. Expected unload start time is 15.525007404
Vehicle SP3 travels from 2 to DepotReturn to deliver 0 pallets. Expected unload start time is 19.650333625
Vehicle SP3 travels from 4 to 2 to deliver 10 pallets. Expected unload start time is 17.021286223
Vehicle SP3 travels from 9 to 1 to deliver 1 pallets. Expected unload start time is 13
Vehicle SP4 travels from Depot to 9 to deliver 0 pallets. Expected unload start time is 12
Vehicle SP4 travels from 1 to 5 to deliver 13 pallets. Expected unload start time is 15.060927813
Vehicle SP4 travels from 5 to DepotReturn to deliver 0 pallets. Expected unload start time is 17.209152023
Vehicle SP4 travels from 9 to 1 to deliver 3 pallets. Expected unload start time is 13.818953728
Vehicle SP5 travels from Depot to 8 to deliver 10 pallets. Expected unload start time is 10.736144626
Vehicle SP5 travels from 1 to DepotReturn to deliver 0 pallets. Expected unload start time is 15.314495604
Vehicle SP5 travels from 8 to 9 to deliver 0 pallets. Expected unload start time is 12
Vehicle SP5 travels from 9 to 1 to deliver 3 pallets. Expected unload start time is 13.818953728
Objective value: 1889.105655144
Solve time: 5946</t>
  </si>
  <si>
    <t>{0: [[(7, 3), (3, 3), (9, 0), (1, 3), (6, 13)], [(9, 1), (1, 1), (4, 9), (2, 10)], [(8, 10), (9, 0), (1, 3)]], 1: [[(9, 2), (1, 0)]], 2: [[(9, 0), (1, 3), (5, 13)]]}</t>
  </si>
  <si>
    <t xml:space="preserve">8 metre (capacity 22):
5 (13)
2 (10) -&gt; 4 (9)
8 (10) -&gt; 9 (3) -&gt; 3 (3) -&gt; 7 (3)
11 metre (capacity 30):
6 (13) -&gt; 1 (10)
Rigid (capacity 16):
</t>
  </si>
  <si>
    <t>Input:
Customer 1 has 12 pallets demand and window 0-24 at (-30.968215885, -75.574032689) and average unload time 0.150709065
Customer 2 has 9 pallets demand and window 0-24 at (-23.291709414, 19.405698648) and average unload time 0.12843052
Customer 3 has 10 pallets demand and window 0-24 at (43.562534346, -49.051802703) and average unload time 0.151220621
Customer 4 has 8 pallets demand and window 7-8 at (71.927207503, 23.511285007) and average unload time 0.139526313
Customer 5 has 12 pallets demand and window 0-24 at (-73.436285091, -31.692368251) and average unload time 0.128079516
Customer 6 has 11 pallets demand and window 7-8 at (-15.917222016, 43.66076974) and average unload time 0.086753313
Customer 7 has 16 pallets demand and window 0-24 at (13.398108533, 90.360621694) and average unload time 0.155863926
Customer 8 has 16 pallets demand and window 11-12 at (31.247951655, -22.282335696) and average unload time 0.070791036
Customer 9 has 3 pallets demand and window 11-12 at (26.242557445, 57.261229522) and average unload time 0.096027179
Vehicle SP1 is a 11 metre with capacity 30, distance cost 1.474510045, and time cost 12.130643015
Vehicle SP2 is a 11 metre with capacity 30, distance cost 1.474510045, and time cost 12.130643015
Vehicle SP3 is a 11 metre with capacity 30, distance cost 1.474510045, and time cost 12.130643015
Vehicle SP4 is a 8 metre with capacity 22, distance cost 1.283102, and time cost 14.108999358
Vehicle SP5 is a 11 metre with capacity 30, distance cost 1.474510045, and time cost 12.130643015
Output:
Vehicle SP1 travels from Depot to 3 to deliver 10 pallets. Expected unload start time is 10.10603795
Vehicle SP1 travels from 3 to 8 to deliver 16 pallets. Expected unload start time is 11.986570892
Vehicle SP1 travels from 8 to DepotReturn to deliver 0 pallets. Expected unload start time is 13.598963234
Vehicle SP2 travels from Depot to 5 to deliver 12 pallets. Expected unload start time is 1.535105693
Vehicle SP2 travels from 1 to DepotReturn to deliver 0 pallets. Expected unload start time is 6.664813378
Vehicle SP2 travels from 5 to 1 to deliver 12 pallets. Expected unload start time is 3.835393175
Vehicle SP3 travels from Depot to 4 to deliver 8 pallets. Expected unload start time is 7.873428491
Vehicle SP3 travels from 4 to 9 to deliver 3 pallets. Expected unload start time is 11
Vehicle SP3 travels from 7 to DepotReturn to deliver 0 pallets. Expected unload start time is 15.367563545
Vehicle SP3 travels from 9 to 7 to deliver 16 pallets. Expected unload start time is 11.731884286
Vehicle SP4 travels from Depot to 6 to deliver 11 pallets. Expected unload start time is 7
Vehicle SP4 travels from 2 to DepotReturn to deliver 0 pallets. Expected unload start time is 9.806008306
Vehicle SP4 travels from 6 to 2 to deliver 9 pallets. Expected unload start time is 8.271178467
Objective value: 1064.370043632
Solve time: 10698</t>
  </si>
  <si>
    <t>{0: [[(3, 10), (8, 16)], [(5, 12), (1, 12)], [(4, 8), (9, 3), (7, 16)]], 1: [[(6, 11), (2, 9)]]}</t>
  </si>
  <si>
    <t xml:space="preserve">8 metre (capacity 22):
2 (9) -&gt; 4 (8) -&gt; 9 (3)
11 metre (capacity 30):
7 (16) -&gt; 6 (11)
3 (10) -&gt; 8 (16)
5 (12) -&gt; 1 (12)
</t>
  </si>
  <si>
    <t>Input:
Customer 1 has 11 pallets demand and window 0-24 at (-45.764791583, 86.137379344) and average unload time 0.027180512
Customer 2 has 1 pallets demand and window 0-24 at (98.382227775, 83.751952147) and average unload time 0.020148877
Customer 3 has 12 pallets demand and window 0-24 at (93.941136556, 63.217932293) and average unload time 0.16284639
Customer 4 has 4 pallets demand and window 0-24 at (-32.404247924, 21.798442229) and average unload time 0.104736112
Customer 5 has 1 pallets demand and window 13-14 at (81.721338746, 58.286678226) and average unload time 0.086904672
Customer 6 has 4 pallets demand and window 0-24 at (80.644585658, 42.262616618) and average unload time 0.020369935
Customer 7 has 2 pallets demand and window 0-24 at (-58.2928183, 40.101604652) and average unload time 0.0856711
Customer 8 has 4 pallets demand and window 0-24 at (-71.736244438, 94.715947919) and average unload time 0.022206007
Customer 9 has 7 pallets demand and window 0-24 at (-99.797944816, 47.788085867) and average unload time 0.037886784
Vehicle SP1 is a Rigid with capacity 16, distance cost 0.961449832, and time cost 8.758290589
Vehicle SP2 is a Rigid with capacity 16, distance cost 0.961449832, and time cost 8.758290589
Vehicle SP3 is a 11 metre with capacity 30, distance cost 0.832682433, and time cost 14.990219671
Vehicle SP4 is a 11 metre with capacity 30, distance cost 0.832682433, and time cost 14.990219671
Vehicle SP5 is a 8 metre with capacity 22, distance cost 1.277026592, and time cost 11.428535957
Output:
Vehicle SP3 travels from Depot to 5 to deliver 1 pallets. Expected unload start time is 13
Vehicle SP3 travels from 2 to 3 to deliver 12 pallets. Expected unload start time is 13.750054958
Vehicle SP3 travels from 3 to 6 to deliver 4 pallets. Expected unload start time is 16.014434221
Vehicle SP3 travels from 5 to 2 to deliver 1 pallets. Expected unload start time is 13.467296205
Vehicle SP3 travels from 6 to DepotReturn to deliver 0 pallets. Expected unload start time is 17.234009817
Vehicle SP4 travels from Depot to 1 to deliver 11 pallets. Expected unload start time is 20.728610728
Vehicle SP4 travels from 1 to 8 to deliver 4 pallets. Expected unload start time is 21.369490939
Vehicle SP4 travels from 4 to DepotReturn to deliver 0 pallets. Expected unload start time is 24.409409527
Vehicle SP4 travels from 7 to 4 to deliver 4 pallets. Expected unload start time is 23.502291287
Vehicle SP4 travels from 8 to 9 to deliver 7 pallets. Expected unload start time is 22.141789918
Vehicle SP4 travels from 9 to 7 to deliver 2 pallets. Expected unload start time is 22.934633274
Objective value: 484.162097897
Solve time: 6631</t>
  </si>
  <si>
    <t>{0: [], 1: [[(5, 1), (2, 1), (3, 12), (6, 4)], [(1, 11), (8, 4), (9, 7), (7, 2), (4, 4)]], 2: []}</t>
  </si>
  <si>
    <t xml:space="preserve">Rigid (capacity 16):
11 metre (capacity 30):
4 (4) -&gt; 7 (2) -&gt; 9 (7) -&gt; 8 (4) -&gt; 1 (11)
6 (4) -&gt; 3 (12) -&gt; 2 (1) -&gt; 5 (1)
8 metre (capacity 22):
</t>
  </si>
  <si>
    <t>Input:
Customer 1 has 2 pallets demand and window 0-24 at (83.329803421, 97.067101839) and average unload time 0.114192179
Customer 2 has 4 pallets demand and window 0-24 at (90.791824747, -61.633373315) and average unload time 0.036625233
Customer 3 has 3 pallets demand and window 0-24 at (-67.879893736, -71.205591597) and average unload time 0.079798075
Customer 4 has 1 pallets demand and window 0-24 at (47.661471205, 34.593190907) and average unload time 0.09402629
Customer 5 has 1 pallets demand and window 0-24 at (36.941550988, 48.537485798) and average unload time 0.039881637
Customer 6 has 5 pallets demand and window 0-24 at (-55.42912365, 46.358984247) and average unload time 0.144288799
Customer 7 has 4 pallets demand and window 9-10 at (42.205021132, -57.202637173) and average unload time 0.041143196
Customer 8 has 10 pallets demand and window 0-24 at (55.71226671, -81.439733735) and average unload time 0.11168376
Customer 9 has 8 pallets demand and window 0-24 at (-74.471070832, 72.503507391) and average unload time 0.158876922
Vehicle SP1 is a Rigid with capacity 16, distance cost 0.916859761, and time cost 8.062041249
Vehicle SP2 is a 11 metre with capacity 30, distance cost 1.27620411, and time cost 7.292173331
Vehicle SP3 is a Rigid with capacity 16, distance cost 0.916859761, and time cost 8.062041249
Vehicle SP4 is a Rigid with capacity 16, distance cost 0.916859761, and time cost 8.062041249
Vehicle SP5 is a Rigid with capacity 16, distance cost 0.916859761, and time cost 8.062041249
Output:
Vehicle SP1 travels from Depot to 3 to deliver 3 pallets. Expected unload start time is 3.373278823
Vehicle SP1 travels from 3 to 9 to deliver 8 pallets. Expected unload start time is 5.410925182
Vehicle SP1 travels from 6 to DepotReturn to deliver 0 pallets. Expected unload start time is 8.71093715
Vehicle SP1 travels from 9 to 6 to deliver 5 pallets. Expected unload start time is 7.086240079
Vehicle SP2 travels from Depot to 2 to deliver 4 pallets. Expected unload start time is 6.88626666
Vehicle SP2 travels from 2 to 8 to deliver 10 pallets. Expected unload start time is 7.536327931
Vehicle SP2 travels from 7 to DepotReturn to deliver 0 pallets. Expected unload start time is 10.053164146
Vehicle SP2 travels from 8 to 7 to deliver 4 pallets. Expected unload start time is 9
Vehicle SP5 travels from Depot to 4 to deliver 1 pallets. Expected unload start time is 2.022367536
Vehicle SP5 travels from 1 to 5 to deliver 1 pallets. Expected unload start time is 4.083192491
Vehicle SP5 travels from 4 to 1 to deliver 2 pallets. Expected unload start time is 3.015631305
Vehicle SP5 travels from 5 to DepotReturn to deliver 0 pallets. Expected unload start time is 4.885529631
Objective value: 892.847354116
Solve time: 23010</t>
  </si>
  <si>
    <t>{0: [[(3, 3), (9, 8), (6, 5)], [(4, 1), (1, 2), (5, 1)]], 1: [[(2, 4), (8, 10), (7, 4)]]}</t>
  </si>
  <si>
    <t xml:space="preserve">Rigid (capacity 16):
3 (3) -&gt; 9 (8) -&gt; 6 (5)
11 metre (capacity 30):
7 (4) -&gt; 8 (10) -&gt; 2 (4) -&gt; 1 (2) -&gt; 5 (1) -&gt; 4 (1)
</t>
  </si>
  <si>
    <t>Input:
Customer 1 has 11 pallets demand and window 5-6 at (12.852326668, -79.867129763) and average unload time 0.147046879
Customer 2 has 8 pallets demand and window 0-24 at (-50.254462879, 6.738963473) and average unload time 0.097054956
Customer 3 has 5 pallets demand and window 0-24 at (65.904464957, 31.567809009) and average unload time 0.147876762
Customer 4 has 12 pallets demand and window 0-24 at (72.677225501, 61.738534216) and average unload time 0.07987544
Customer 5 has 10 pallets demand and window 0-24 at (-72.57682713, 3.905161821) and average unload time 0.061980716
Customer 6 has 5 pallets demand and window 0-24 at (-67.164997142, -80.00898164) and average unload time 0.136084545
Customer 7 has 7 pallets demand and window 0-24 at (-3.797520127, 86.876164559) and average unload time 0.116419679
Customer 8 has 7 pallets demand and window 23-24 at (-7.286980454, 53.021741088) and average unload time 0.074431799
Customer 9 has 5 pallets demand and window 0-24 at (-82.875033079, 85.595085353) and average unload time 0.044942681
Vehicle SP1 is a 8 metre with capacity 22, distance cost 1.402361277, and time cost 7.937243313
Vehicle SP2 is a Rigid with capacity 16, distance cost 1.20865938, and time cost 11.590504053
Vehicle SP3 is a 11 metre with capacity 30, distance cost 0.912737503, and time cost 7.869250705
Vehicle SP4 is a 8 metre with capacity 22, distance cost 1.402361277, and time cost 7.937243313
Vehicle SP5 is a Rigid with capacity 16, distance cost 1.20865938, and time cost 11.590504053
Output:
Vehicle SP1 travels from Depot to 2 to deliver 7 pallets. Expected unload start time is 3.72870854
Vehicle SP1 travels from 2 to 5 to deliver 10 pallets. Expected unload start time is 4.689362222
Vehicle SP1 travels from 5 to 6 to deliver 5 pallets. Expected unload start time is 6.360275298
Vehicle SP1 travels from 6 to DepotReturn to deliver 0 pallets. Expected unload start time is 8.346488848
Vehicle SP3 travels from Depot to 3 to deliver 5 pallets. Expected unload start time is 5.13375983
Vehicle SP3 travels from 2 to DepotReturn to deliver 0 pallets. Expected unload start time is 12.050241099
Vehicle SP3 travels from 3 to 4 to deliver 12 pallets. Expected unload start time is 6.259663156
Vehicle SP3 travels from 4 to 7 to deliver 7 pallets. Expected unload start time is 8.224421317
Vehicle SP3 travels from 7 to 9 to deliver 5 pallets. Expected unload start time is 10.027957686
Vehicle SP3 travels from 9 to 2 to deliver 1 pallets. Expected unload start time is 11.319382562
Vehicle SP4 travels from Depot to 1 to deliver 11 pallets. Expected unload start time is 6
Vehicle SP4 travels from 1 to 8 to deliver 7 pallets. Expected unload start time is 23
Vehicle SP4 travels from 8 to DepotReturn to deliver 0 pallets. Expected unload start time is 24.190024309
Objective value: 1150.946320584
Solve time: 12555</t>
  </si>
  <si>
    <t>{0: [[(2, 7), (5, 10), (6, 5)], [(1, 11), (8, 7)]], 1: [], 2: [[(3, 5), (4, 12), (7, 7), (9, 5), (2, 1)]]}</t>
  </si>
  <si>
    <t xml:space="preserve">8 metre (capacity 22):
2 (8) -&gt; 5 (10)
Rigid (capacity 16):
1 (11) -&gt; 6 (5)
8 (7)
11 metre (capacity 30):
9 (5) -&gt; 7 (7) -&gt; 4 (12) -&gt; 3 (5)
</t>
  </si>
  <si>
    <t>Input:
Customer 1 has 3 pallets demand and window 0-24 at (43.877999052, -67.22643211) and average unload time 0.162624943
Customer 2 has 14 pallets demand and window 0-24 at (3.321852729, -43.388160642) and average unload time 0.042911884
Customer 3 has 12 pallets demand and window 0-24 at (38.906236238, 2.556331412) and average unload time 0.101932498
Customer 4 has 4 pallets demand and window 0-24 at (88.785319984, 2.821428632) and average unload time 0.088815016
Customer 5 has 4 pallets demand and window 0-24 at (-63.012325369, 29.209356995) and average unload time 0.074469847
Customer 6 has 13 pallets demand and window 0-24 at (-99.547040427, 16.396242641) and average unload time 0.063776708
Customer 7 has 11 pallets demand and window 0-24 at (-74.90928618, -60.533631846) and average unload time 0.042652352
Customer 8 has 4 pallets demand and window 0-24 at (-37.366007032, 63.639305264) and average unload time 0.030029849
Customer 9 has 5 pallets demand and window 0-24 at (42.983249447, 19.392006917) and average unload time 0.043327924
Vehicle SP1 is a 8 metre with capacity 22, distance cost 1.38861929, and time cost 14.100903429
Vehicle SP2 is a 8 metre with capacity 22, distance cost 1.38861929, and time cost 14.100903429
Vehicle SP3 is a 11 metre with capacity 30, distance cost 1.392619196, and time cost 7.996206248
Vehicle SP4 is a 11 metre with capacity 30, distance cost 1.392619196, and time cost 7.996206248
Vehicle SP5 is a 8 metre with capacity 22, distance cost 1.38861929, and time cost 14.100903429
Output:
Vehicle SP1 travels from Depot to 6 to deliver 13 pallets. Expected unload start time is 19.926995133
Vehicle SP1 travels from 5 to 8 to deliver 4 pallets. Expected unload start time is 22.074576761
Vehicle SP1 travels from 6 to 5 to deliver 4 pallets. Expected unload start time is 21.240047613
Vehicle SP1 travels from 8 to DepotReturn to deliver 0 pallets. Expected unload start time is 23.11717411
Vehicle SP3 travels from Depot to 1 to deliver 3 pallets. Expected unload start time is 5.060117371
Vehicle SP3 travels from 1 to 2 to deliver 14 pallets. Expected unload start time is 6.136032403
Vehicle SP3 travels from 2 to 7 to deliver 11 pallets. Expected unload start time is 7.737898043
Vehicle SP3 travels from 7 to DepotReturn to deliver 0 pallets. Expected unload start time is 9.410955767
Vehicle SP5 travels from Depot to 9 to deliver 5 pallets. Expected unload start time is 22.195760088
Vehicle SP5 travels from 3 to DepotReturn to deliver 0 pallets. Expected unload start time is 25.710566572
Vehicle SP5 travels from 4 to 3 to deliver 12 pallets. Expected unload start time is 24
Vehicle SP5 travels from 9 to 4 to deliver 4 pallets. Expected unload start time is 23.021242584
Objective value: 1059.49309779
Solve time: 6468</t>
  </si>
  <si>
    <t>{0: [[(6, 13), (5, 4), (8, 4)], [(9, 5), (4, 4), (3, 12)]], 1: [[(1, 3), (2, 14), (7, 11)]]}</t>
  </si>
  <si>
    <t xml:space="preserve">8 metre (capacity 22):
3 (12)
11 metre (capacity 30):
5 (4) -&gt; 6 (13) -&gt; 7 (11)
2 (14) -&gt; 1 (3) -&gt; 4 (4) -&gt; 9 (5) -&gt; 8 (4)
</t>
  </si>
  <si>
    <t>Input:
Customer 1 has 2 pallets demand and window 0-24 at (93.273165051, 1.587999647) and average unload time 0.074134405
Customer 2 has 7 pallets demand and window 0-24 at (45.028962844, -35.687427172) and average unload time 0.126697851
Customer 3 has 2 pallets demand and window 0-24 at (-98.761937233, 94.512125742) and average unload time 0.035111273
Customer 4 has 3 pallets demand and window 23-24 at (-36.627234478, -29.67016166) and average unload time 0.139878216
Customer 5 has 8 pallets demand and window 0-24 at (12.25863608, -14.064866996) and average unload time 0.122516201
Customer 6 has 1 pallets demand and window 0-24 at (-61.653871372, -0.786457109) and average unload time 0.103500328
Customer 7 has 7 pallets demand and window 8-9 at (-32.229459593, -23.660933502) and average unload time 0.106419601
Customer 8 has 3 pallets demand and window 0-24 at (-91.632389508, -45.246494432) and average unload time 0.060375307
Customer 9 has 2 pallets demand and window 13-14 at (73.863093658, -90.604508794) and average unload time 0.098209602
Customer 10 has 5 pallets demand and window 0-24 at (50.569235542, 84.316600055) and average unload time 0.156567716
Customer 11 has 7 pallets demand and window 0-24 at (-59.880576238, -54.953614653) and average unload time 0.127490737
Customer 12 has 9 pallets demand and window 0-24 at (-57.217076949, -43.757423357) and average unload time 0.026481746
Vehicle SP1 is a 8 metre with capacity 22, distance cost 0.860450775, and time cost 12.213310601
Vehicle SP2 is a Rigid with capacity 16, distance cost 1.100930372, and time cost 14.651912423
Vehicle SP3 is a 8 metre with capacity 22, distance cost 0.860450775, and time cost 12.213310601
Vehicle SP4 is a 8 metre with capacity 22, distance cost 0.860450775, and time cost 12.213310601
Vehicle SP5 is a 8 metre with capacity 22, distance cost 0.860450775, and time cost 12.213310601
Output:
Vehicle SP1 travels from Depot to 5 to deliver 8 pallets. Expected unload start time is 5.664861455
Vehicle SP1 travels from 2 to 7 to deliver 0 pallets. Expected unload start time is 9
Vehicle SP1 travels from 4 to DepotReturn to deliver 0 pallets. Expected unload start time is 23.729087538
Vehicle SP1 travels from 5 to 2 to deliver 7 pallets. Expected unload start time is 7.135754086
Vehicle SP1 travels from 7 to 9 to deliver 2 pallets. Expected unload start time is 13.297479445
Vehicle SP1 travels from 9 to 4 to deliver 1 pallets. Expected unload start time is 23
Vehicle SP2 travels from Depot to 7 to deliver 0 pallets. Expected unload start time is 9
Vehicle SP2 travels from 4 to DepotReturn to deliver 0 pallets. Expected unload start time is 23.589209322
Vehicle SP2 travels from 7 to 9 to deliver 0 pallets. Expected unload start time is 13.157601228
Vehicle SP2 travels from 9 to 4 to deliver 0 pallets. Expected unload start time is 23
Vehicle SP3 travels from Depot to 8 to deliver 3 pallets. Expected unload start time is 6.728384715
Vehicle SP3 travels from 4 to DepotReturn to deliver 0 pallets. Expected unload start time is 23.589209322
Vehicle SP3 travels from 7 to 9 to deliver 0 pallets. Expected unload start time is 13.157601228
Vehicle SP3 travels from 8 to 11 to deliver 7 pallets. Expected unload start time is 7.324541852
Vehicle SP3 travels from 9 to 4 to deliver 0 pallets. Expected unload start time is 23
Vehicle SP3 travels from 11 to 12 to deliver 9 pallets. Expected unload start time is 8.360835084
Vehicle SP3 travels from 12 to 7 to deliver 2 pallets. Expected unload start time is 9
Vehicle SP4 travels from Depot to 1 to deliver 2 pallets. Expected unload start time is 3.116204443
Vehicle SP4 travels from 1 to 10 to deliver 5 pallets. Expected unload start time is 4.428225731
Vehicle SP4 travels from 3 to 6 to deliver 1 pallets. Expected unload start time is 8.430627225
Vehicle SP4 travels from 4 to DepotReturn to deliver 0 pallets. Expected unload start time is 23.589209322
Vehicle SP4 travels from 6 to 7 to deliver 0 pallets. Expected unload start time is 9
Vehicle SP4 travels from 7 to 9 to deliver 0 pallets. Expected unload start time is 13.157601228
Vehicle SP4 travels from 9 to 4 to deliver 0 pallets. Expected unload start time is 23
Vehicle SP4 travels from 10 to 3 to deliver 2 pallets. Expected unload start time is 7.082049508
Vehicle SP5 travels from Depot to 7 to deliver 5 pallets. Expected unload start time is 9
Vehicle SP5 travels from 4 to DepotReturn to deliver 0 pallets. Expected unload start time is 23.868965754
Vehicle SP5 travels from 7 to 9 to deliver 0 pallets. Expected unload start time is 13.437357661
Vehicle SP5 travels from 9 to 4 to deliver 2 pallets. Expected unload start time is 23
Objective value: 2213.465318176
Solve time: 95015</t>
  </si>
  <si>
    <t>{0: [[(5, 8), (2, 7), (7, 0), (9, 2), (4, 1)], [(8, 3), (11, 7), (12, 9), (7, 2), (9, 0), (4, 0)], [(1, 2), (10, 5), (3, 2), (6, 1), (7, 0), (9, 0), (4, 0)], [(7, 5), (9, 0), (4, 2)]], 1: [[(7, 0), (9, 0), (4, 0)]]}</t>
  </si>
  <si>
    <t xml:space="preserve">8 metre (capacity 22):
10 (5) -&gt; 3 (2) -&gt; 6 (1) -&gt; 7 (7)
8 (3) -&gt; 11 (7) -&gt; 12 (9) -&gt; 4 (3)
1 (2) -&gt; 9 (2) -&gt; 2 (7) -&gt; 5 (8)
Rigid (capacity 16):
</t>
  </si>
  <si>
    <t>Input:
Customer 1 has 7 pallets demand and window 0-24 at (88.586330366, 26.747218425) and average unload time 0.079463013
Customer 2 has 6 pallets demand and window 0-24 at (-32.739209063, -16.604833265) and average unload time 0.063886353
Customer 3 has 4 pallets demand and window 0-24 at (58.773891177, 6.042570928) and average unload time 0.086139012
Customer 4 has 4 pallets demand and window 0-24 at (-31.414454467, -66.340813939) and average unload time 0.032968991
Customer 5 has 8 pallets demand and window 0-24 at (25.585929661, 29.122397713) and average unload time 0.155206434
Customer 6 has 5 pallets demand and window 0-24 at (-42.290750595, 96.226523622) and average unload time 0.099159653
Customer 7 has 4 pallets demand and window 0-24 at (59.266482374, 28.012551531) and average unload time 0.036529738
Customer 8 has 1 pallets demand and window 0-24 at (-10.843788869, 25.514180845) and average unload time 0.041453765
Customer 9 has 8 pallets demand and window 0-24 at (75.479048416, -68.772774785) and average unload time 0.08873021
Customer 10 has 10 pallets demand and window 0-24 at (-20.117800542, -65.401502673) and average unload time 0.08250877
Customer 11 has 1 pallets demand and window 0-24 at (-48.522081737, 33.79841651) and average unload time 0.161106582
Customer 12 has 9 pallets demand and window 23-24 at (-54.836996004, -45.955333167) and average unload time 0.054528867
Vehicle SP1 is a 8 metre with capacity 22, distance cost 1.287660502, and time cost 11.562042212
Vehicle SP2 is a 8 metre with capacity 22, distance cost 1.287660502, and time cost 11.562042212
Vehicle SP3 is a 8 metre with capacity 22, distance cost 1.287660502, and time cost 11.562042212
Vehicle SP4 is a Rigid with capacity 16, distance cost 0.799088715, and time cost 9.095960177
Vehicle SP5 is a 11 metre with capacity 30, distance cost 1.292442508, and time cost 7.735519476
Output:
Vehicle SP2 travels from Depot to 3 to deliver 4 pallets. Expected unload start time is 2.702803965
Vehicle SP2 travels from 1 to 7 to deliver 4 pallets. Expected unload start time is 4.424151416
Vehicle SP2 travels from 3 to 1 to deliver 7 pallets. Expected unload start time is 3.501071093
Vehicle SP2 travels from 5 to DepotReturn to deliver 0 pallets. Expected unload start time is 6.562517939
Vehicle SP2 travels from 7 to 5 to deliver 7 pallets. Expected unload start time is 4.991505789
Vehicle SP4 travels from Depot to 8 to deliver 1 pallets. Expected unload start time is 18.659700061
Vehicle SP4 travels from 5 to 9 to deliver 8 pallets. Expected unload start time is 23.34626809
Vehicle SP4 travels from 6 to 5 to deliver 1 pallets. Expected unload start time is 21.817608657
Vehicle SP4 travels from 8 to 11 to deliver 1 pallets. Expected unload start time is 19.183382103
Vehicle SP4 travels from 9 to DepotReturn to deliver 0 pallets. Expected unload start time is 25.332504917
Vehicle SP4 travels from 11 to 6 to deliver 5 pallets. Expected unload start time is 20.12871781
Vehicle SP5 travels from Depot to 2 to deliver 6 pallets. Expected unload start time is 21.49984987
Vehicle SP5 travels from 2 to 10 to deliver 10 pallets. Expected unload start time is 22.513199596
Vehicle SP5 travels from 4 to 12 to deliver 9 pallets. Expected unload start time is 24
Vehicle SP5 travels from 10 to 4 to deliver 4 pallets. Expected unload start time is 23.479982777
Vehicle SP5 travels from 12 to DepotReturn to deliver 0 pallets. Expected unload start time is 25.385098661
Objective value: 884.482401446
Solve time: 30046</t>
  </si>
  <si>
    <t>{0: [[(3, 4), (1, 7), (7, 4), (5, 7)]], 1: [[(8, 1), (11, 1), (6, 5), (5, 1), (9, 8)]], 2: [[(2, 6), (10, 10), (4, 4), (12, 9)]]}</t>
  </si>
  <si>
    <t xml:space="preserve">8 metre (capacity 22):
11 (1) -&gt; 6 (5) -&gt; 5 (8) -&gt; 7 (4) -&gt; 3 (4)
Rigid (capacity 16):
9 (8) -&gt; 1 (7) -&gt; 8 (1)
11 metre (capacity 30):
2 (6) -&gt; 10 (10) -&gt; 4 (4) -&gt; 12 (9)
</t>
  </si>
  <si>
    <t>Input:
Customer 1 has 10 pallets demand and window 0-24 at (-55.665073856, 71.674487895) and average unload time 0.162205203
Customer 2 has 1 pallets demand and window 0-24 at (-52.917721724, -77.845332262) and average unload time 0.065456515
Customer 3 has 8 pallets demand and window 0-24 at (-79.280195758, 14.193677394) and average unload time 0.050117596
Customer 4 has 1 pallets demand and window 0-24 at (-62.723519189, -32.518230879) and average unload time 0.047485393
Customer 5 has 5 pallets demand and window 0-24 at (55.20076137, -79.629667652) and average unload time 0.032832904
Customer 6 has 8 pallets demand and window 0-24 at (-87.912367646, -87.510311291) and average unload time 0.058614134
Customer 7 has 2 pallets demand and window 0-24 at (69.506254922, -60.114282285) and average unload time 0.019648707
Customer 8 has 3 pallets demand and window 0-24 at (-48.061764405, 72.247649834) and average unload time 0.116312867
Customer 9 has 1 pallets demand and window 0-24 at (63.88216907, 57.60759064) and average unload time 0.072021435
Customer 10 has 1 pallets demand and window 0-24 at (7.287880899, 75.562679785) and average unload time 0.074878724
Customer 11 has 6 pallets demand and window 7-8 at (-77.93770435, -68.210468452) and average unload time 0.137922393
Customer 12 has 11 pallets demand and window 0-24 at (70.936765807, -81.469263513) and average unload time 0.155196709
Vehicle SP1 is a 11 metre with capacity 30, distance cost 0.899252602, and time cost 13.653973691
Vehicle SP2 is a 8 metre with capacity 22, distance cost 1.367619802, and time cost 12.300543432
Vehicle SP3 is a 11 metre with capacity 30, distance cost 0.899252602, and time cost 13.653973691
Vehicle SP4 is a 11 metre with capacity 30, distance cost 0.899252602, and time cost 13.653973691
Vehicle SP5 is a 11 metre with capacity 30, distance cost 0.899252602, and time cost 13.653973691
Output:
Vehicle SP1 travels from Depot to 2 to deliver 1 pallets. Expected unload start time is 6.740257525
Vehicle SP1 travels from 2 to 6 to deliver 8 pallets. Expected unload start time is 7.259523792
Vehicle SP1 travels from 4 to DepotReturn to deliver 0 pallets. Expected unload start time is 10.243161831
Vehicle SP1 travels from 6 to 11 to deliver 6 pallets. Expected unload start time is 8
Vehicle SP1 travels from 11 to 4 to deliver 1 pallets. Expected unload start time is 9.312529083
Vehicle SP4 travels from Depot to 9 to deliver 1 pallets. Expected unload start time is 19.544537496
Vehicle SP4 travels from 1 to 3 to deliver 8 pallets. Expected unload start time is 23.969811491
Vehicle SP4 travels from 3 to DepotReturn to deliver 0 pallets. Expected unload start time is 25.377511441
Vehicle SP4 travels from 8 to 1 to deliver 10 pallets. Expected unload start time is 21.570975469
Vehicle SP4 travels from 9 to 10 to deliver 1 pallets. Expected unload start time is 20.358736752
Vehicle SP4 travels from 10 to 8 to deliver 3 pallets. Expected unload start time is 21.126725841
Vehicle SP5 travels from Depot to 7 to deliver 2 pallets. Expected unload start time is 2.141005418
Vehicle SP5 travels from 5 to DepotReturn to deliver 0 pallets. Expected unload start time is 5.728352921
Vehicle SP5 travels from 7 to 12 to deliver 11 pallets. Expected unload start time is 2.447838339
Vehicle SP5 travels from 12 to 5 to deliver 5 pallets. Expected unload start time is 4.353041733
Objective value: 773.755078633
Solve time: 176437</t>
  </si>
  <si>
    <t>{0: [[(2, 1), (6, 8), (11, 6), (4, 1)], [(9, 1), (10, 1), (8, 3), (1, 10), (3, 8)], [(7, 2), (12, 11), (5, 5)]], 1: []}</t>
  </si>
  <si>
    <t xml:space="preserve">11 metre (capacity 30):
5 (5) -&gt; 12 (11) -&gt; 7 (2)
3 (8) -&gt; 1 (10) -&gt; 8 (3) -&gt; 10 (1) -&gt; 9 (1)
2 (1) -&gt; 6 (8) -&gt; 11 (6) -&gt; 4 (1)
</t>
  </si>
  <si>
    <t>Input:
Customer 1 has 9 pallets demand and window 0-24 at (-41.465726331, 1.091471707) and average unload time 0.086859822
Customer 2 has 7 pallets demand and window 0-24 at (-17.356206415, 19.906737897) and average unload time 0.064942136
Customer 3 has 5 pallets demand and window 0-24 at (14.04846515, 10.231670632) and average unload time 0.069462405
Customer 4 has 7 pallets demand and window 0-24 at (89.109785895, 29.919589037) and average unload time 0.166434013
Customer 5 has 4 pallets demand and window 18-19 at (36.574623723, 24.706388486) and average unload time 0.028830552
Customer 6 has 1 pallets demand and window 0-24 at (-89.518600777, 20.768530362) and average unload time 0.102573172
Customer 7 has 5 pallets demand and window 0-24 at (27.46382956, -74.960041009) and average unload time 0.145963196
Customer 8 has 10 pallets demand and window 9-10 at (-21.433601014, 80.87396854) and average unload time 0.063812079
Customer 9 has 3 pallets demand and window 0-24 at (-82.896204273, -30.660723155) and average unload time 0.134058235
Customer 10 has 7 pallets demand and window 0-24 at (-5.494154287, 47.976209404) and average unload time 0.019503335
Customer 11 has 9 pallets demand and window 0-24 at (-63.873391698, -21.141570244) and average unload time 0.081807172
Customer 12 has 9 pallets demand and window 0-24 at (-68.08010268, 46.622712543) and average unload time 0.162038134
Vehicle SP1 is a Rigid with capacity 16, distance cost 1.13931059, and time cost 8.27590773
Vehicle SP2 is a Rigid with capacity 16, distance cost 1.13931059, and time cost 8.27590773
Vehicle SP3 is a 8 metre with capacity 22, distance cost 0.767858635, and time cost 12.281542124
Vehicle SP4 is a 11 metre with capacity 30, distance cost 1.258869895, and time cost 11.592519504
Vehicle SP5 is a 11 metre with capacity 30, distance cost 1.258869895, and time cost 11.592519504
Output:
Vehicle SP3 travels from Depot to 3 to deliver 5 pallets. Expected unload start time is 17.317990054
Vehicle SP3 travels from 3 to 5 to deliver 4 pallets. Expected unload start time is 18
Vehicle SP3 travels from 4 to 7 to deliver 5 pallets. Expected unload start time is 21.46096377
Vehicle SP3 travels from 5 to 4 to deliver 7 pallets. Expected unload start time is 18.775237062
Vehicle SP3 travels from 7 to DepotReturn to deliver 0 pallets. Expected unload start time is 23.188689258
Vehicle SP4 travels from Depot to 2 to deliver 7 pallets. Expected unload start time is 1.572938336
Vehicle SP4 travels from 1 to 9 to deliver 3 pallets. Expected unload start time is 3.844033287
Vehicle SP4 travels from 2 to 1 to deliver 9 pallets. Expected unload start time is 2.409813286
Vehicle SP4 travels from 9 to 11 to deliver 9 pallets. Expected unload start time is 4.512103199
Vehicle SP4 travels from 11 to DepotReturn to deliver 0 pallets. Expected unload start time is 6.089384262
Vehicle SP5 travels from Depot to 10 to deliver 7 pallets. Expected unload start time is 8.406528813
Vehicle SP5 travels from 6 to DepotReturn to deliver 0 pallets. Expected unload start time is 13.490956633
Vehicle SP5 travels from 8 to 12 to deliver 9 pallets. Expected unload start time is 10.361507431
Vehicle SP5 travels from 10 to 8 to deliver 10 pallets. Expected unload start time is 9
Vehicle SP5 travels from 12 to 6 to deliver 1 pallets. Expected unload start time is 12.239680951
Objective value: 835.715151055
Solve time: 75019</t>
  </si>
  <si>
    <t>{0: [], 1: [[(3, 5), (5, 4), (4, 7), (7, 5)]], 2: [[(2, 7), (1, 9), (9, 3), (11, 9)], [(10, 7), (8, 10), (12, 9), (6, 1)]]}</t>
  </si>
  <si>
    <t xml:space="preserve">11 metre (capacity 30):
11 (9) -&gt; 9 (3) -&gt; 1 (9) -&gt; 2 (7)
10 (7) -&gt; 8 (10) -&gt; 12 (9) -&gt; 6 (1)
8 metre (capacity 22):
3 (5) -&gt; 5 (4) -&gt; 4 (7) -&gt; 7 (5)
</t>
  </si>
  <si>
    <t>Input:
Customer 1 has 5 pallets demand and window 0-24 at (22.799214619, 9.77760425) and average unload time 0.137580974
Customer 2 has 6 pallets demand and window 0-24 at (85.814274137, -7.367726058) and average unload time 0.153588801
Customer 3 has 6 pallets demand and window 0-24 at (47.900774167, 93.447453511) and average unload time 0.096699175
Customer 4 has 2 pallets demand and window 0-24 at (7.672736438, 24.934625577) and average unload time 0.142116496
Customer 5 has 10 pallets demand and window 0-24 at (-69.704291044, 54.613524931) and average unload time 0.156527565
Customer 6 has 6 pallets demand and window 0-24 at (-10.844007531, 87.695452715) and average unload time 0.030155167
Customer 7 has 2 pallets demand and window 12-13 at (19.293580631, -3.954365428) and average unload time 0.120538952
Customer 8 has 4 pallets demand and window 0-24 at (94.258881602, -9.917180383) and average unload time 0.112789311
Customer 9 has 4 pallets demand and window 0-24 at (-22.07414256, 3.85761176) and average unload time 0.019118205
Customer 10 has 6 pallets demand and window 12-13 at (-57.541055818, -64.176085817) and average unload time 0.086612915
Customer 11 has 2 pallets demand and window 0-24 at (-59.747168319, 99.450298753) and average unload time 0.083517823
Customer 12 has 7 pallets demand and window 0-24 at (-76.445180057, 56.324803077) and average unload time 0.165844967
Vehicle SP1 is a 8 metre with capacity 22, distance cost 1.278378598, and time cost 11.845325904
Vehicle SP2 is a 11 metre with capacity 30, distance cost 1.188182228, and time cost 13.269902213
Vehicle SP3 is a 8 metre with capacity 22, distance cost 1.278378598, and time cost 11.845325904
Vehicle SP4 is a 8 metre with capacity 22, distance cost 1.278378598, and time cost 11.845325904
Vehicle SP5 is a Rigid with capacity 16, distance cost 1.498967604, and time cost 12.741213669
Output:
Vehicle SP1 travels from Depot to 1 to deliver 5 pallets. Expected unload start time is 4.145856357
Vehicle SP1 travels from 1 to 2 to deliver 6 pallets. Expected unload start time is 5.650084929
Vehicle SP1 travels from 2 to 8 to deliver 4 pallets. Expected unload start time is 6.681880992
Vehicle SP1 travels from 3 to DepotReturn to deliver 0 pallets. Expected unload start time is 10.441900159
Vehicle SP1 travels from 8 to 3 to deliver 6 pallets. Expected unload start time is 8.549091382
Vehicle SP2 travels from Depot to 10 to deliver 3 pallets. Expected unload start time is 13
Vehicle SP2 travels from 4 to DepotReturn to deliver 0 pallets. Expected unload start time is 20.548612231
Vehicle SP2 travels from 5 to 12 to deliver 7 pallets. Expected unload start time is 16.404682112
Vehicle SP2 travels from 6 to 4 to deliver 2 pallets. Expected unload start time is 19.938273801
Vehicle SP2 travels from 10 to 5 to deliver 10 pallets. Expected unload start time is 14.752472529
Vehicle SP2 travels from 11 to 6 to deliver 6 pallets. Expected unload start time is 18.93940033
Vehicle SP2 travels from 12 to 11 to deliver 2 pallets. Expected unload start time is 18.1436637
Vehicle SP3 travels from Depot to 7 to deliver 2 pallets. Expected unload start time is 12.779714623
Vehicle SP3 travels from 7 to DepotReturn to deliver 0 pallets. Expected unload start time is 13.266975659
Vehicle SP4 travels from Depot to 10 to deliver 3 pallets. Expected unload start time is 12.039553369
Vehicle SP4 travels from 9 to DepotReturn to deliver 0 pallets. Expected unload start time is 13.615016411
Vehicle SP4 travels from 10 to 9 to deliver 4 pallets. Expected unload start time is 13.25843509
Objective value: 1196.809801769
Solve time: 40203</t>
  </si>
  <si>
    <t>{0: [[(1, 5), (2, 6), (8, 4), (3, 6)], [(7, 2)], [(10, 3), (9, 4)]], 1: [[(10, 3), (5, 10), (12, 7), (11, 2), (6, 6), (4, 2)]], 2: []}</t>
  </si>
  <si>
    <t xml:space="preserve">8 metre (capacity 22):
9 (4) -&gt; 10 (6)
4 (2) -&gt; 3 (6) -&gt; 8 (4) -&gt; 2 (6) -&gt; 7 (2)
11 metre (capacity 30):
1 (5) -&gt; 6 (6) -&gt; 11 (2) -&gt; 12 (7) -&gt; 5 (10)
Rigid (capacity 16):
</t>
  </si>
  <si>
    <t>Input:
Customer 1 has 2 pallets demand and window 23-24 at (-51.428372932, -11.553882867) and average unload time 0.047898656
Customer 2 has 9 pallets demand and window 0-24 at (47.55052979, -19.215770402) and average unload time 0.157660311
Customer 3 has 2 pallets demand and window 0-24 at (42.455113875, -3.616673292) and average unload time 0.089551621
Customer 4 has 8 pallets demand and window 0-24 at (2.952783161, -97.149173646) and average unload time 0.068812458
Customer 5 has 9 pallets demand and window 0-24 at (-20.064711787, 63.031946256) and average unload time 0.15960766
Customer 6 has 1 pallets demand and window 0-24 at (-36.003689523, -59.556974278) and average unload time 0.13342957
Customer 7 has 7 pallets demand and window 0-24 at (56.733124605, -96.371221735) and average unload time 0.102951887
Customer 8 has 3 pallets demand and window 0-24 at (-73.378772918, -43.659707016) and average unload time 0.127645727
Customer 9 has 1 pallets demand and window 0-24 at (50.727361369, -33.016627132) and average unload time 0.120252021
Customer 10 has 2 pallets demand and window 0-24 at (29.290413377, 6.672586829) and average unload time 0.161321891
Customer 11 has 5 pallets demand and window 0-24 at (-84.920128139, -98.941465525) and average unload time 0.086266843
Customer 12 has 8 pallets demand and window 0-24 at (59.226408566, -24.870708602) and average unload time 0.10175755
Vehicle SP1 is a 11 metre with capacity 30, distance cost 0.834961063, and time cost 14.504079155
Vehicle SP2 is a 8 metre with capacity 22, distance cost 0.989058397, and time cost 12.356693138
Vehicle SP3 is a Rigid with capacity 16, distance cost 1.04353123, and time cost 12.882845552
Vehicle SP4 is a 11 metre with capacity 30, distance cost 0.834961063, and time cost 14.504079155
Vehicle SP5 is a 8 metre with capacity 22, distance cost 0.989058397, and time cost 12.356693138
Output:
Vehicle SP1 travels from Depot to 9 to deliver 1 pallets. Expected unload start time is 17.539283201
Vehicle SP1 travels from 1 to DepotReturn to deliver 0 pallets. Expected unload start time is 24.754675353
Vehicle SP1 travels from 4 to 6 to deliver 1 pallets. Expected unload start time is 21.075213944
Vehicle SP1 travels from 6 to 11 to deliver 5 pallets. Expected unload start time is 21.99365507
Vehicle SP1 travels from 7 to 4 to deliver 8 pallets. Expected unload start time is 19.848005767
Vehicle SP1 travels from 8 to 1 to deliver 2 pallets. Expected unload start time is 24
Vehicle SP1 travels from 9 to 7 to deliver 7 pallets. Expected unload start time is 18.455017961
Vehicle SP1 travels from 11 to 8 to deliver 3 pallets. Expected unload start time is 23.130910193
Vehicle SP4 travels from Depot to 2 to deliver 9 pallets. Expected unload start time is 2.791314902
Vehicle SP4 travels from 2 to 12 to deliver 8 pallets. Expected unload start time is 4.372422971
Vehicle SP4 travels from 3 to 10 to deliver 2 pallets. Expected unload start time is 5.912871494
Vehicle SP4 travels from 5 to DepotReturn to deliver 0 pallets. Expected unload start time is 9.435281529
Vehicle SP4 travels from 10 to 5 to deliver 9 pallets. Expected unload start time is 7.171956826
Vehicle SP4 travels from 12 to 3 to deliver 2 pallets. Expected unload start time is 5.524910415
Objective value: 597.194187645
Solve time: 13732</t>
  </si>
  <si>
    <t>{0: [[(9, 1), (7, 7), (4, 8), (6, 1), (11, 5), (8, 3), (1, 2)], [(2, 9), (12, 8), (3, 2), (10, 2), (5, 9)]], 1: [], 2: []}</t>
  </si>
  <si>
    <t xml:space="preserve">Rigid (capacity 16):
8 metre (capacity 22):
11 metre (capacity 30):
9 (1) -&gt; 7 (7) -&gt; 4 (8) -&gt; 6 (1) -&gt; 11 (5) -&gt; 8 (3) -&gt; 1 (2)
2 (9) -&gt; 12 (8) -&gt; 3 (2) -&gt; 10 (2) -&gt; 5 (9)
</t>
  </si>
  <si>
    <t>Input:
Customer 1 has 9 pallets demand and window 0-24 at (-97.574341686, -78.4622492) and average unload time 0.156010979
Customer 2 has 8 pallets demand and window 17-18 at (-57.227963757, 33.776020415) and average unload time 0.157334477
Customer 3 has 8 pallets demand and window 0-24 at (-86.023085866, 38.531334706) and average unload time 0.069029162
Customer 4 has 2 pallets demand and window 0-24 at (96.302335582, 9.926151311) and average unload time 0.077395809
Customer 5 has 6 pallets demand and window 0-24 at (63.835212451, 46.811954399) and average unload time 0.030102791
Customer 6 has 4 pallets demand and window 0-24 at (-49.830947112, -15.312061241) and average unload time 0.140176869
Customer 7 has 2 pallets demand and window 0-24 at (-21.641795651, -77.618607129) and average unload time 0.117644175
Customer 8 has 10 pallets demand and window 0-24 at (41.4694549, -59.552388527) and average unload time 0.078414417
Customer 9 has 7 pallets demand and window 0-24 at (54.766815664, -68.690501416) and average unload time 0.132161563
Customer 10 has 6 pallets demand and window 0-24 at (-30.730182438, -33.878518869) and average unload time 0.091958054
Customer 11 has 3 pallets demand and window 0-24 at (93.89385287, 93.692917925) and average unload time 0.125895658
Customer 12 has 3 pallets demand and window 23-24 at (-55.752669431, -52.919435522) and average unload time 0.126056131
Vehicle SP1 is a 11 metre with capacity 30, distance cost 0.711873553, and time cost 12.21976759
Vehicle SP2 is a 11 metre with capacity 30, distance cost 0.711873553, and time cost 12.21976759
Vehicle SP3 is a Rigid with capacity 16, distance cost 1.325583414, and time cost 9.352663431
Vehicle SP4 is a 8 metre with capacity 22, distance cost 0.701698127, and time cost 13.432534207
Vehicle SP5 is a Rigid with capacity 16, distance cost 1.325583414, and time cost 9.352663431
Output:
Vehicle SP1 travels from Depot to 5 to deliver 6 pallets. Expected unload start time is 17.711486033
Vehicle SP1 travels from 4 to 9 to deliver 7 pallets. Expected unload start time is 21.27965085
Vehicle SP1 travels from 5 to 11 to deliver 3 pallets. Expected unload start time is 18.588224466
Vehicle SP1 travels from 8 to DepotReturn to deliver 0 pallets. Expected unload start time is 24.097715882
Vehicle SP1 travels from 9 to 8 to deliver 10 pallets. Expected unload start time is 22.406464132
Vehicle SP1 travels from 11 to 4 to deliver 2 pallets. Expected unload start time is 20.013428741
Vehicle SP2 travels from Depot to 2 to deliver 8 pallets. Expected unload start time is 17
Vehicle SP2 travels from 2 to 3 to deliver 8 pallets. Expected unload start time is 18.62349
Vehicle SP2 travels from 3 to 6 to deliver 4 pallets. Expected unload start time is 19.986681656
Vehicle SP2 travels from 6 to DepotReturn to deliver 0 pallets. Expected unload start time is 21.199019602
Vehicle SP4 travels from Depot to 10 to deliver 6 pallets. Expected unload start time is 19.604807931
Vehicle SP4 travels from 1 to 12 to deliver 3 pallets. Expected unload start time is 23.916149906
Vehicle SP4 travels from 7 to 1 to deliver 9 pallets. Expected unload start time is 21.899488902
Vehicle SP4 travels from 10 to 7 to deliver 2 pallets. Expected unload start time is 20.714985145
Vehicle SP4 travels from 12 to DepotReturn to deliver 0 pallets. Expected unload start time is 25.255179469
Objective value: 663.316536328
Solve time: 17221</t>
  </si>
  <si>
    <t>{0: [[(5, 6), (11, 3), (4, 2), (9, 7), (8, 10)], [(2, 8), (3, 8), (6, 4)]], 1: [], 2: [[(10, 6), (7, 2), (1, 9), (12, 3)]]}</t>
  </si>
  <si>
    <t xml:space="preserve">8 metre (capacity 22):
6 (4) -&gt; 3 (8) -&gt; 2 (8)
11 metre (capacity 30):
5 (6) -&gt; 11 (3) -&gt; 4 (2) -&gt; 9 (7) -&gt; 8 (10)
10 (6) -&gt; 7 (2) -&gt; 1 (9) -&gt; 12 (3)
</t>
  </si>
  <si>
    <t>Input:
Customer 1 has 7 pallets demand and window 0-24 at (-29.400791196, 91.406855248) and average unload time 0.024594868
Customer 2 has 5 pallets demand and window 8-9 at (31.801736729, 8.08344356) and average unload time 0.114965541
Customer 3 has 8 pallets demand and window 0-24 at (38.334781117, -89.889845119) and average unload time 0.164719536
Customer 4 has 5 pallets demand and window 0-24 at (-94.190085178, -79.798796488) and average unload time 0.116408366
Customer 5 has 8 pallets demand and window 0-24 at (31.726434203, 54.285080255) and average unload time 0.060890189
Customer 6 has 1 pallets demand and window 0-24 at (80.206592509, 8.982453384) and average unload time 0.062987636
Customer 7 has 9 pallets demand and window 0-24 at (-71.314967187, 80.775520496) and average unload time 0.164632264
Customer 8 has 6 pallets demand and window 0-24 at (-14.022931397, 22.216641401) and average unload time 0.15496382
Customer 9 has 8 pallets demand and window 0-24 at (-79.504433314, -48.318307005) and average unload time 0.111751184
Customer 10 has 8 pallets demand and window 0-24 at (91.842627683, -40.099625411) and average unload time 0.028290574
Customer 11 has 10 pallets demand and window 6-7 at (6.180328825, 14.216405154) and average unload time 0.115257314
Customer 12 has 10 pallets demand and window 22-23 at (-52.227678883, 30.791626102) and average unload time 0.146755939
Vehicle SP1 is a 8 metre with capacity 22, distance cost 1.051482255, and time cost 9.779438735
Vehicle SP2 is a Rigid with capacity 16, distance cost 1.492582028, and time cost 13.010169884
Vehicle SP3 is a 11 metre with capacity 30, distance cost 1.231893872, and time cost 9.103169071
Vehicle SP4 is a 11 metre with capacity 30, distance cost 1.231893872, and time cost 9.103169071
Vehicle SP5 is a Rigid with capacity 16, distance cost 1.492582028, and time cost 13.010169884
Output:
Vehicle SP1 travels from Depot to 3 to deliver 8 pallets. Expected unload start time is 5.155563155
Vehicle SP1 travels from 2 to DepotReturn to deliver 0 pallets. Expected unload start time is 9.896943975
Vehicle SP1 travels from 3 to 10 to deliver 8 pallets. Expected unload start time is 7.386945086
Vehicle SP1 travels from 6 to 2 to deliver 5 pallets. Expected unload start time is 8.911953855
Vehicle SP1 travels from 10 to 6 to deliver 1 pallets. Expected unload start time is 8.243801174
Vehicle SP3 travels from Depot to 4 to deliver 5 pallets. Expected unload start time is 19.051031653
Vehicle SP3 travels from 4 to 9 to deliver 8 pallets. Expected unload start time is 20.067291458
Vehicle SP3 travels from 9 to 12 to deliver 10 pallets. Expected unload start time is 22.007305442
Vehicle SP3 travels from 12 to DepotReturn to deliver 0 pallets. Expected unload start time is 24.232725169
Vehicle SP4 travels from Depot to 8 to deliver 6 pallets. Expected unload start time is 3.146234912
Vehicle SP4 travels from 1 to 5 to deliver 8 pallets. Expected unload start time is 8.188391025
Vehicle SP4 travels from 5 to DepotReturn to deliver 0 pallets. Expected unload start time is 9.461467028
Vehicle SP4 travels from 7 to 1 to deliver 7 pallets. Expected unload start time is 7.122274711
Vehicle SP4 travels from 8 to 7 to deliver 9 pallets. Expected unload start time is 5.100066147
Vehicle SP5 travels from Depot to 11 to deliver 10 pallets. Expected unload start time is 6
Vehicle SP5 travels from 11 to DepotReturn to deliver 0 pallets. Expected unload start time is 7.34634436
Objective value: 1117.181726116
Solve time: 26318</t>
  </si>
  <si>
    <t>{0: [[(3, 8), (10, 8), (6, 1), (2, 5)]], 1: [[(11, 10)]], 2: [[(4, 5), (9, 8), (12, 10)], [(8, 6), (7, 9), (1, 7), (5, 8)]]}</t>
  </si>
  <si>
    <t xml:space="preserve">Rigid (capacity 16):
11 (10)
11 metre (capacity 30):
5 (8) -&gt; 1 (7) -&gt; 7 (9) -&gt; 8 (6)
4 (5) -&gt; 9 (8) -&gt; 12 (10)
8 metre (capacity 22):
3 (8) -&gt; 10 (8) -&gt; 6 (1) -&gt; 2 (5)
</t>
  </si>
  <si>
    <t>Input:
Customer 1 has 9 pallets demand and window 0-24 at (-36.4603162, 86.224088672) and average unload time 0.134912375
Customer 2 has 6 pallets demand and window 0-24 at (-96.619193336, -88.002849108) and average unload time 0.147846307
Customer 3 has 2 pallets demand and window 0-24 at (-74.160401514, -10.177625084) and average unload time 0.094935267
Customer 4 has 1 pallets demand and window 0-24 at (-43.937795968, 65.739653959) and average unload time 0.160893959
Customer 5 has 4 pallets demand and window 0-24 at (53.938643403, 15.207432306) and average unload time 0.066314692
Customer 6 has 4 pallets demand and window 0-24 at (-84.307841566, 89.344771623) and average unload time 0.078668753
Customer 7 has 2 pallets demand and window 0-24 at (91.240393752, -47.563487008) and average unload time 0.132062149
Customer 8 has 1 pallets demand and window 0-24 at (-41.502239833, -45.810132992) and average unload time 0.065470484
Customer 9 has 1 pallets demand and window 17-18 at (-87.636538059, 58.293680447) and average unload time 0.045145533
Customer 10 has 9 pallets demand and window 0-24 at (-54.988605296, -46.465968312) and average unload time 0.141132045
Customer 11 has 3 pallets demand and window 0-24 at (95.584572566, -76.386235866) and average unload time 0.099993766
Customer 12 has 2 pallets demand and window 0-24 at (-38.243735851, -58.842787181) and average unload time 0.13339462
Vehicle SP1 is a 8 metre with capacity 22, distance cost 1.173831593, and time cost 11.02131178
Vehicle SP2 is a 8 metre with capacity 22, distance cost 1.173831593, and time cost 11.02131178
Vehicle SP3 is a 8 metre with capacity 22, distance cost 1.173831593, and time cost 11.02131178
Vehicle SP4 is a 11 metre with capacity 30, distance cost 1.138595424, and time cost 8.526465291
Vehicle SP5 is a Rigid with capacity 16, distance cost 1.465889345, and time cost 7.455935888
Output:
Vehicle SP1 travels from Depot to 4 to deliver 1 pallets. Expected unload start time is 15.047910707
Vehicle SP1 travels from 1 to 6 to deliver 4 pallets. Expected unload start time is 17.294962481
Vehicle SP1 travels from 3 to DepotReturn to deliver 0 pallets. Expected unload start time is 20.043020778
Vehicle SP1 travels from 4 to 1 to deliver 9 pallets. Expected unload start time is 15.481386296
Vehicle SP1 travels from 6 to 9 to deliver 1 pallets. Expected unload start time is 18
Vehicle SP1 travels from 9 to 3 to deliver 2 pallets. Expected unload start time is 18.917456216
Vehicle SP4 travels from Depot to 8 to deliver 1 pallets. Expected unload start time is 1.973473631
Vehicle SP4 travels from 2 to 12 to deliver 2 pallets. Expected unload start time is 5.91576034
Vehicle SP4 travels from 5 to DepotReturn to deliver 0 pallets. Expected unload start time is 10.676675032
Vehicle SP4 travels from 7 to 5 to deliver 4 pallets. Expected unload start time is 9.710898236
Vehicle SP4 travels from 8 to 10 to deliver 9 pallets. Expected unload start time is 2.207722897
Vehicle SP4 travels from 10 to 2 to deliver 6 pallets. Expected unload start time is 4.213015283
Vehicle SP4 travels from 11 to 7 to deliver 2 pallets. Expected unload start time is 8.534050601
Vehicle SP4 travels from 12 to 11 to deliver 3 pallets. Expected unload start time is 7.869715692
Objective value: 958.651706322
Solve time: 64992</t>
  </si>
  <si>
    <t>{0: [[(4, 1), (1, 9), (6, 4), (9, 1), (3, 2)]], 1: [[(8, 1), (10, 9), (2, 6), (12, 2), (11, 3), (7, 2), (5, 4)]], 2: []}</t>
  </si>
  <si>
    <t xml:space="preserve">11 metre (capacity 30):
8 (1) -&gt; 2 (6) -&gt; 3 (2) -&gt; 9 (1) -&gt; 6 (4) -&gt; 1 (9) -&gt; 4 (1)
8 metre (capacity 22):
5 (4) -&gt; 7 (2) -&gt; 11 (3) -&gt; 12 (2) -&gt; 10 (9)
</t>
  </si>
  <si>
    <t>Input:
Customer 1 has 8 pallets demand and window 0-24 at (-2.693161515, 75.549553711) and average unload time 0.072254305
Customer 2 has 4 pallets demand and window 0-24 at (-56.979047707, 52.918679585) and average unload time 0.056157081
Customer 3 has 8 pallets demand and window 0-24 at (1.736469565, -21.980078502) and average unload time 0.102641913
Customer 4 has 10 pallets demand and window 8-9 at (10.227614871, 42.320996131) and average unload time 0.086567901
Customer 5 has 3 pallets demand and window 0-24 at (-9.467977878, -6.132082741) and average unload time 0.07285427
Customer 6 has 2 pallets demand and window 0-24 at (84.484095867, 21.085333238) and average unload time 0.100559909
Customer 7 has 4 pallets demand and window 0-24 at (71.160320194, -45.454893425) and average unload time 0.099539081
Customer 8 has 9 pallets demand and window 0-24 at (-63.782574267, -24.020802565) and average unload time 0.120507785
Customer 9 has 8 pallets demand and window 10-11 at (-7.470052152, -40.577188548) and average unload time 0.024764635
Customer 10 has 9 pallets demand and window 0-24 at (-55.056748433, -38.702313825) and average unload time 0.154209518
Customer 11 has 9 pallets demand and window 0-24 at (99.652990611, -87.684635709) and average unload time 0.12796143
Customer 12 has 9 pallets demand and window 8-9 at (-62.442288998, -29.008763719) and average unload time 0.140492105
Vehicle SP1 is a 11 metre with capacity 30, distance cost 1.238160845, and time cost 8.251137631
Vehicle SP2 is a 8 metre with capacity 22, distance cost 1.377576493, and time cost 12.91885466
Vehicle SP3 is a 8 metre with capacity 22, distance cost 1.377576493, and time cost 12.91885466
Vehicle SP4 is a Rigid with capacity 16, distance cost 1.287478773, and time cost 11.720551575
Vehicle SP5 is a 8 metre with capacity 22, distance cost 1.377576493, and time cost 12.91885466
Output:
Vehicle SP1 travels from Depot to 8 to deliver 9 pallets. Expected unload start time is 6.85086877
Vehicle SP1 travels from 5 to DepotReturn to deliver 0 pallets. Expected unload start time is 11.864564655
Vehicle SP1 travels from 8 to 12 to deliver 9 pallets. Expected unload start time is 8
Vehicle SP1 travels from 10 to 5 to deliver 3 pallets. Expected unload start time is 11.504998164
Vehicle SP1 travels from 12 to 10 to deliver 9 pallets. Expected unload start time is 9.416760367
Vehicle SP3 travels from Depot to 4 to deliver 10 pallets. Expected unload start time is 8.727155648
Vehicle SP3 travels from 1 to 2 to deliver 4 pallets. Expected unload start time is 11.351700221
Vehicle SP3 travels from 2 to DepotReturn to deliver 0 pallets. Expected unload start time is 12.548359161
Vehicle SP3 travels from 4 to 1 to deliver 8 pallets. Expected unload start time is 10.038487881
Vehicle SP4 travels from Depot to 6 to deliver 2 pallets. Expected unload start time is 2.532281121
Vehicle SP4 travels from 6 to 11 to deliver 9 pallets. Expected unload start time is 4.106183327
Vehicle SP4 travels from 7 to DepotReturn to deliver 0 pallets. Expected unload start time is 7.348266341
Vehicle SP4 travels from 11 to 7 to deliver 4 pallets. Expected unload start time is 5.894622977
Vehicle SP5 travels from Depot to 3 to deliver 8 pallets. Expected unload start time is 8.919474627
Vehicle SP5 travels from 3 to 9 to deliver 8 pallets. Expected unload start time is 10
Vehicle SP5 travels from 9 to DepotReturn to deliver 0 pallets. Expected unload start time is 10.713855308
Objective value: 1054.082647881
Solve time: 327067</t>
  </si>
  <si>
    <t>{0: [[(8, 9), (12, 9), (10, 9), (5, 3)]], 1: [[(4, 10), (1, 8), (2, 4)], [(3, 8), (9, 8)]], 2: [[(6, 2), (11, 9), (7, 4)]]}</t>
  </si>
  <si>
    <t xml:space="preserve">Rigid (capacity 16):
7 (4) -&gt; 11 (9) -&gt; 6 (2)
11 metre (capacity 30):
5 (3) -&gt; 10 (9) -&gt; 12 (9) -&gt; 8 (9)
8 metre (capacity 22):
4 (10) -&gt; 1 (8) -&gt; 2 (4)
9 (8) -&gt; 3 (8)
</t>
  </si>
  <si>
    <t>Input:
Customer 1 has 3 pallets demand and window 0-24 at (-20.181682843, -18.832286518) and average unload time 0.025713062
Customer 2 has 5 pallets demand and window 0-24 at (-19.614042512, -56.848076952) and average unload time 0.03838753
Customer 3 has 3 pallets demand and window 0-24 at (43.01963366, -34.816049259) and average unload time 0.127924671
Customer 4 has 7 pallets demand and window 0-24 at (40.639879379, -66.244869315) and average unload time 0.08868032
Customer 5 has 2 pallets demand and window 21-22 at (-82.797270186, -68.888386537) and average unload time 0.035917375
Customer 6 has 8 pallets demand and window 0-24 at (-9.336318525, 44.345579046) and average unload time 0.088023596
Customer 7 has 2 pallets demand and window 0-24 at (-24.947262963, 82.493974296) and average unload time 0.021546329
Customer 8 has 5 pallets demand and window 0-24 at (-9.87795406, -28.230502119) and average unload time 0.051549935
Customer 9 has 5 pallets demand and window 0-24 at (77.094545513, -1.909174494) and average unload time 0.07294929
Customer 10 has 5 pallets demand and window 0-24 at (34.497290298, 22.760066247) and average unload time 0.036119815
Customer 11 has 1 pallets demand and window 0-24 at (53.585168685, -73.972872314) and average unload time 0.025023537
Customer 12 has 3 pallets demand and window 21-22 at (-57.64805232, 9.352092214) and average unload time 0.029824306
Customer 13 has 4 pallets demand and window 0-24 at (-82.547151739, 17.103108298) and average unload time 0.147983726
Customer 14 has 3 pallets demand and window 0-24 at (12.369746276, -70.95721339) and average unload time 0.139221809
Customer 15 has 6 pallets demand and window 0-24 at (48.381791547, -52.128231192) and average unload time 0.157191311
Vehicle SP1 is a Rigid with capacity 16, distance cost 1.036874067, and time cost 14.385625802
Vehicle SP2 is a 8 metre with capacity 22, distance cost 1.180636335, and time cost 13.090964307
Vehicle SP3 is a 8 metre with capacity 22, distance cost 1.180636335, and time cost 13.090964307
Vehicle SP4 is a 8 metre with capacity 22, distance cost 1.180636335, and time cost 13.090964307
Vehicle SP5 is a 11 metre with capacity 30, distance cost 0.846894694, and time cost 8.501897655
Output:
Vehicle SP1 travels from Depot to 1 to deliver 3 pallets. Expected unload start time is 19.920806291
Vehicle SP1 travels from 1 to 5 to deliver 2 pallets. Expected unload start time is 21
Vehicle SP1 travels from 2 to 8 to deliver 5 pallets. Expected unload start time is 22.44563019
Vehicle SP1 travels from 5 to 2 to deliver 5 pallets. Expected unload start time is 21.875837366
Vehicle SP1 travels from 8 to DepotReturn to deliver 0 pallets. Expected unload start time is 23.077239638
Vehicle SP4 travels from Depot to 6 to deliver 8 pallets. Expected unload start time is 17.730302421
Vehicle SP4 travels from 6 to 7 to deliver 2 pallets. Expected unload start time is 18.949728035
Vehicle SP4 travels from 7 to 13 to deliver 4 pallets. Expected unload start time is 20.082094573
Vehicle SP4 travels from 12 to DepotReturn to deliver 0 pallets. Expected unload start time is 21.819494274
Vehicle SP4 travels from 13 to 12 to deliver 3 pallets. Expected unload start time is 21
Vehicle SP5 travels from Depot to 10 to deliver 5 pallets. Expected unload start time is 18.888725369
Vehicle SP5 travels from 3 to 15 to deliver 6 pallets. Expected unload start time is 21.251832802
Vehicle SP5 travels from 4 to 14 to deliver 3 pallets. Expected unload start time is 23.668173441
Vehicle SP5 travels from 9 to 3 to deliver 3 pallets. Expected unload start time is 20.641513961
Vehicle SP5 travels from 10 to 9 to deliver 5 pallets. Expected unload start time is 19.684636559
Vehicle SP5 travels from 11 to 4 to deliver 7 pallets. Expected unload start time is 22.689158803
Vehicle SP5 travels from 14 to DepotReturn to deliver 0 pallets. Expected unload start time is 24.986180537
Vehicle SP5 travels from 15 to 11 to deliver 1 pallets. Expected unload start time is 22.475678314
Objective value: 810.905975236
Solve time: 178811</t>
  </si>
  <si>
    <t>{0: [[(1, 3), (5, 2), (2, 5), (8, 5)]], 1: [[(6, 8), (7, 2), (13, 4), (12, 3)]], 2: [[(10, 5), (9, 5), (3, 3), (15, 6), (11, 1), (4, 7), (14, 3)]]}</t>
  </si>
  <si>
    <t xml:space="preserve">11 metre (capacity 30):
10 (5) -&gt; 9 (5) -&gt; 3 (3) -&gt; 15 (6) -&gt; 11 (1) -&gt; 4 (7) -&gt; 14 (3)
Rigid (capacity 16):
8 (5) -&gt; 2 (5) -&gt; 5 (2) -&gt; 1 (3)
8 metre (capacity 22):
6 (8) -&gt; 7 (2) -&gt; 13 (4) -&gt; 12 (3)
</t>
  </si>
  <si>
    <t>Input:
Customer 1 has 6 pallets demand and window 0-24 at (94.878780708, -54.861868229) and average unload time 0.056770992
Customer 2 has 2 pallets demand and window 14-15 at (4.791599681, 46.671038015) and average unload time 0.036050286
Customer 3 has 7 pallets demand and window 0-24 at (-35.591097649, 72.993343712) and average unload time 0.115283736
Customer 4 has 3 pallets demand and window 0-24 at (97.960935726, -14.744004268) and average unload time 0.049283981
Customer 5 has 2 pallets demand and window 23-24 at (23.877668156, -27.086918392) and average unload time 0.147617832
Customer 6 has 3 pallets demand and window 0-24 at (-62.764375514, -60.797719578) and average unload time 0.156769191
Customer 7 has 8 pallets demand and window 0-24 at (-44.690239218, -36.502099675) and average unload time 0.163595438
Customer 8 has 4 pallets demand and window 0-24 at (-88.812561736, -6.385480125) and average unload time 0.095221483
Customer 9 has 4 pallets demand and window 0-24 at (27.229097448, -9.611908932) and average unload time 0.059789593
Customer 10 has 5 pallets demand and window 0-24 at (23.801608017, 68.3422151) and average unload time 0.068603566
Customer 11 has 3 pallets demand and window 0-24 at (89.616806872, 77.958477009) and average unload time 0.1644842
Customer 12 has 2 pallets demand and window 0-24 at (23.401554543, -21.662362375) and average unload time 0.113039114
Customer 13 has 1 pallets demand and window 0-24 at (-9.543249863, -88.279111001) and average unload time 0.114578315
Customer 14 has 6 pallets demand and window 0-24 at (-20.772135755, -99.412562226) and average unload time 0.133248416
Customer 15 has 5 pallets demand and window 0-24 at (-55.976361007, 74.137131812) and average unload time 0.10008243
Vehicle SP1 is a 8 metre with capacity 22, distance cost 0.95155135, and time cost 9.224659718
Vehicle SP2 is a Rigid with capacity 16, distance cost 0.972235332, and time cost 10.569113504
Vehicle SP3 is a 11 metre with capacity 30, distance cost 1.363409247, and time cost 11.689446717
Vehicle SP4 is a 11 metre with capacity 30, distance cost 1.363409247, and time cost 11.689446717
Vehicle SP5 is a 8 metre with capacity 22, distance cost 0.95155135, and time cost 9.224659718
Output:
Vehicle SP1 travels from Depot to 12 to deliver 2 pallets. Expected unload start time is 9.605649204
Vehicle SP1 travels from 1 to 4 to deliver 3 pallets. Expected unload start time is 11.660444139
Vehicle SP1 travels from 2 to DepotReturn to deliver 0 pallets. Expected unload start time is 15.658555122
Vehicle SP1 travels from 4 to 11 to deliver 3 pallets. Expected unload start time is 12.971761711
Vehicle SP1 travels from 10 to 2 to deliver 2 pallets. Expected unload start time is 15
Vehicle SP1 travels from 11 to 10 to deliver 5 pallets. Expected unload start time is 14.296639377
Vehicle SP1 travels from 12 to 1 to deliver 6 pallets. Expected unload start time is 10.816867099
Vehicle SP2 travels from Depot to 3 to deliver 7 pallets. Expected unload start time is 20.918181628
Vehicle SP2 travels from 3 to 15 to deliver 5 pallets. Expected unload start time is 21.980384361
Vehicle SP2 travels from 8 to DepotReturn to deliver 0 pallets. Expected unload start time is 25.061709883
Vehicle SP2 travels from 15 to 8 to deliver 4 pallets. Expected unload start time is 23.567801217
Vehicle SP3 travels from Depot to 9 to deliver 4 pallets. Expected unload start time is 0.478925546
Vehicle SP3 travels from 9 to DepotReturn to deliver 0 pallets. Expected unload start time is 1.079031573
Vehicle SP5 travels from Depot to 7 to deliver 8 pallets. Expected unload start time is 18.193695832
Vehicle SP5 travels from 5 to DepotReturn to deliver 0 pallets. Expected unload start time is 23.794253421
Vehicle SP5 travels from 6 to 14 to deliver 6 pallets. Expected unload start time is 21.064379818
Vehicle SP5 travels from 7 to 6 to deliver 3 pallets. Expected unload start time is 19.880974438
Vehicle SP5 travels from 13 to 5 to deliver 2 pallets. Expected unload start time is 23.047657974
Vehicle SP5 travels from 14 to 13 to deliver 1 pallets. Expected unload start time is 22.061529119
Objective value: 990.664664181
Solve time: 181385</t>
  </si>
  <si>
    <t>{0: [[(12, 2), (1, 6), (4, 3), (11, 3), (10, 5), (2, 2)], [(7, 8), (6, 3), (14, 6), (13, 1), (5, 2)]], 1: [[(3, 7), (15, 5), (8, 4)]], 2: [[(9, 4)]]}</t>
  </si>
  <si>
    <t xml:space="preserve">8 metre (capacity 22):
13 (1) -&gt; 14 (6) -&gt; 6 (3) -&gt; 8 (4) -&gt; 7 (8)
9 (4) -&gt; 1 (6) -&gt; 4 (3) -&gt; 11 (3) -&gt; 10 (5)
Rigid (capacity 16):
2 (2) -&gt; 3 (7) -&gt; 15 (5)
11 metre (capacity 30):
12 (2) -&gt; 5 (2)
</t>
  </si>
  <si>
    <t>Input:
Customer 1 has 4 pallets demand and window 0-24 at (-18.420588435, 1.956733413) and average unload time 0.019041122
Customer 2 has 1 pallets demand and window 0-24 at (54.455425874, 89.224318758) and average unload time 0.071461774
Customer 3 has 2 pallets demand and window 0-24 at (-70.682460432, 47.769827923) and average unload time 0.059439136
Customer 4 has 2 pallets demand and window 0-24 at (71.637629911, -80.05607796) and average unload time 0.068837934
Customer 5 has 1 pallets demand and window 0-24 at (-27.456482935, -30.909298029) and average unload time 0.071034996
Customer 6 has 3 pallets demand and window 0-24 at (-62.187516295, 92.353177746) and average unload time 0.058723458
Customer 7 has 2 pallets demand and window 0-24 at (48.375468447, -36.846753885) and average unload time 0.133531699
Customer 8 has 3 pallets demand and window 21-22 at (-38.438334935, 67.525850913) and average unload time 0.145733589
Customer 9 has 1 pallets demand and window 0-24 at (-11.561108916, -4.264867399) and average unload time 0.14701217
Customer 10 has 2 pallets demand and window 0-24 at (-16.531771985, -12.612915256) and average unload time 0.064504319
Customer 11 has 7 pallets demand and window 0-24 at (-7.397824636, -37.056471516) and average unload time 0.15465234
Customer 12 has 6 pallets demand and window 0-24 at (88.410192952, 98.934497772) and average unload time 0.032477867
Customer 13 has 2 pallets demand and window 0-24 at (-74.30836127, -43.843590666) and average unload time 0.037686288
Customer 14 has 1 pallets demand and window 0-24 at (-0.905651686, -76.07990693) and average unload time 0.11729806
Customer 15 has 2 pallets demand and window 0-24 at (-28.124070934, -88.079680695) and average unload time 0.07690761
Vehicle SP1 is a Rigid with capacity 16, distance cost 1.490356702, and time cost 14.686651361
Vehicle SP2 is a Rigid with capacity 16, distance cost 1.490356702, and time cost 14.686651361
Vehicle SP3 is a 8 metre with capacity 22, distance cost 0.954334723, and time cost 12.718251287
Vehicle SP4 is a 8 metre with capacity 22, distance cost 0.954334723, and time cost 12.718251287
Vehicle SP5 is a Rigid with capacity 16, distance cost 1.490356702, and time cost 14.686651361
Output:
Vehicle SP3 travels from Depot to 12 to deliver 6 pallets. Expected unload start time is 19.228025013
Vehicle SP3 travels from 1 to DepotReturn to deliver 0 pallets. Expected unload start time is 24.205225828
Vehicle SP3 travels from 2 to 6 to deliver 3 pallets. Expected unload start time is 21.394364157
Vehicle SP3 travels from 3 to 1 to deliver 4 pallets. Expected unload start time is 23.897508536
Vehicle SP3 travels from 6 to 8 to deliver 3 pallets. Expected unload start time is 22
Vehicle SP3 travels from 8 to 3 to deliver 2 pallets. Expected unload start time is 22.909889895
Vehicle SP3 travels from 12 to 2 to deliver 1 pallets. Expected unload start time is 19.864341143
Vehicle SP4 travels from Depot to 7 to deliver 2 pallets. Expected unload start time is 17.5779778
Vehicle SP4 travels from 4 to 14 to deliver 1 pallets. Expected unload start time is 19.504283525
Vehicle SP4 travels from 5 to 11 to deliver 7 pallets. Expected unload start time is 21.962827319
Vehicle SP4 travels from 7 to 4 to deliver 2 pallets. Expected unload start time is 18.458455546
Vehicle SP4 travels from 9 to DepotReturn to deliver 0 pallets. Expected unload start time is 23.923075549
Vehicle SP4 travels from 10 to 9 to deliver 1 pallets. Expected unload start time is 23.622029934
Vehicle SP4 travels from 11 to 10 to deliver 2 pallets. Expected unload start time is 23.371573395
Vehicle SP4 travels from 13 to 5 to deliver 1 pallets. Expected unload start time is 21.62954914
Vehicle SP4 travels from 14 to 15 to deliver 2 pallets. Expected unload start time is 19.99340919
Vehicle SP4 travels from 15 to 13 to deliver 2 pallets. Expected unload start time is 20.946620699
Objective value: 816.442220013
Solve time: 13830</t>
  </si>
  <si>
    <t>{0: [], 1: [[(12, 6), (2, 1), (6, 3), (8, 3), (3, 2), (1, 4)], [(7, 2), (4, 2), (14, 1), (15, 2), (13, 2), (5, 1), (11, 7), (10, 2), (9, 1)]]}</t>
  </si>
  <si>
    <t xml:space="preserve">8 metre (capacity 22):
12 (6) -&gt; 2 (1) -&gt; 6 (3) -&gt; 3 (2) -&gt; 8 (3) -&gt; 1 (4)
9 (1) -&gt; 10 (2) -&gt; 11 (7) -&gt; 5 (1) -&gt; 13 (2) -&gt; 15 (2) -&gt; 14 (1) -&gt; 4 (2) -&gt; 7 (2)
</t>
  </si>
  <si>
    <t>Input:
Customer 1 has 5 pallets demand and window 8-9 at (-30.65650939, 33.680493833) and average unload time 0.16234912
Customer 2 has 5 pallets demand and window 0-24 at (-63.401055899, 3.939973041) and average unload time 0.160560362
Customer 3 has 8 pallets demand and window 0-24 at (69.102077702, -86.427750537) and average unload time 0.166226164
Customer 4 has 6 pallets demand and window 0-24 at (-25.7150078, 9.706521286) and average unload time 0.096982319
Customer 5 has 7 pallets demand and window 0-24 at (74.831016378, 28.330553021) and average unload time 0.084750163
Customer 6 has 8 pallets demand and window 0-24 at (-12.102255969, 85.978499027) and average unload time 0.061347533
Customer 7 has 7 pallets demand and window 23-24 at (37.005687288, 71.94450065) and average unload time 0.165457768
Customer 8 has 1 pallets demand and window 0-24 at (50.776853484, 84.791333294) and average unload time 0.069634307
Customer 9 has 8 pallets demand and window 0-24 at (-65.338319161, 99.201350583) and average unload time 0.107204669
Customer 10 has 6 pallets demand and window 8-9 at (-93.573669308, 96.529279522) and average unload time 0.045341893
Customer 11 has 9 pallets demand and window 0-24 at (76.986350305, -86.082250259) and average unload time 0.114369414
Customer 12 has 8 pallets demand and window 0-24 at (37.658747107, 94.688116403) and average unload time 0.119299323
Customer 13 has 8 pallets demand and window 0-24 at (55.575604933, 25.786067577) and average unload time 0.031985277
Customer 14 has 4 pallets demand and window 0-24 at (27.870236426, 52.646831123) and average unload time 0.150756979
Customer 15 has 1 pallets demand and window 0-24 at (58.327638185, 79.31234066) and average unload time 0.148642397
Vehicle SP1 is a 11 metre with capacity 30, distance cost 1.187103378, and time cost 12.582658256
Vehicle SP2 is a 11 metre with capacity 30, distance cost 1.187103378, and time cost 12.582658256
Vehicle SP3 is a 8 metre with capacity 22, distance cost 1.101890092, and time cost 13.59938587
Vehicle SP4 is a Rigid with capacity 16, distance cost 1.366810889, and time cost 14.544712773
Vehicle SP5 is a 11 metre with capacity 30, distance cost 1.187103378, and time cost 12.582658256
Output:
Vehicle SP1 travels from Depot to 6 to deliver 8 pallets. Expected unload start time is 7.266277261
Vehicle SP1 travels from 1 to 2 to deliver 5 pallets. Expected unload start time is 9.8153839
Vehicle SP1 travels from 2 to 4 to deliver 6 pallets. Expected unload start time is 11.094744223
Vehicle SP1 travels from 4 to DepotReturn to deliver 0 pallets. Expected unload start time is 12.02021268
Vehicle SP1 travels from 6 to 1 to deliver 5 pallets. Expected unload start time is 8.450705228
Vehicle SP2 travels from Depot to 11 to deliver 9 pallets. Expected unload start time is 4.84376196
Vehicle SP2 travels from 3 to DepotReturn to deliver 0 pallets. Expected unload start time is 8.684749794
Vehicle SP2 travels from 11 to 3 to deliver 8 pallets. Expected unload start time is 5.971734675
Vehicle SP3 travels from Depot to 9 to deliver 8 pallets. Expected unload start time is 7.516311376
Vehicle SP3 travels from 7 to DepotReturn to deliver 0 pallets. Expected unload start time is 25.169502433
Vehicle SP3 travels from 9 to 10 to deliver 6 pallets. Expected unload start time is 8.728467543
Vehicle SP3 travels from 10 to 7 to deliver 7 pallets. Expected unload start time is 23
Vehicle SP5 travels from Depot to 13 to deliver 8 pallets. Expected unload start time is 5.738030254
Vehicle SP5 travels from 5 to 15 to deliver 1 pallets. Expected unload start time is 7.499778873
Vehicle SP5 travels from 8 to 12 to deliver 8 pallets. Expected unload start time is 8.040078162
Vehicle SP5 travels from 12 to 14 to deliver 4 pallets. Expected unload start time is 9.534045005
Vehicle SP5 travels from 13 to 5 to deliver 7 pallets. Expected unload start time is 6.23669751
Vehicle SP5 travels from 14 to DepotReturn to deliver 0 pallets. Expected unload start time is 10.881682602
Vehicle SP5 travels from 15 to 8 to deliver 1 pallets. Expected unload start time is 7.765036094
Objective value: 1335.717997939
Solve time: 1908806</t>
  </si>
  <si>
    <t>{0: [[(6, 8), (1, 5), (2, 5), (4, 6)], [(11, 9), (3, 8)], [(13, 8), (5, 7), (15, 1), (8, 1), (12, 8), (14, 4)]], 1: [[(9, 8), (10, 6), (7, 7)]], 2: []}</t>
  </si>
  <si>
    <t xml:space="preserve">11 metre (capacity 30):
3 (8) -&gt; 11 (9) -&gt; 5 (7)
13 (8) -&gt; 14 (4) -&gt; 15 (1) -&gt; 8 (1) -&gt; 12 (8) -&gt; 7 (7)
6 (8) -&gt; 9 (8) -&gt; 10 (6) -&gt; 2 (5)
8 metre (capacity 22):
4 (6) -&gt; 1 (5)
Rigid (capacity 16):
</t>
  </si>
  <si>
    <t>Input:
Customer 1 has 3 pallets demand and window 0-24 at (-47.49489985, 6.706850446) and average unload time 0.076132654
Customer 2 has 1 pallets demand and window 19-20 at (-68.405715588, -30.841255547) and average unload time 0.035494192
Customer 3 has 1 pallets demand and window 0-24 at (12.319486191, -32.096380004) and average unload time 0.04657712
Customer 4 has 1 pallets demand and window 0-24 at (-1.82450496, -92.158357898) and average unload time 0.021790809
Customer 5 has 1 pallets demand and window 0-24 at (-76.857446647, 92.492094016) and average unload time 0.13419544
Customer 6 has 7 pallets demand and window 0-24 at (-89.113551455, 5.792431271) and average unload time 0.073207527
Customer 7 has 3 pallets demand and window 7-8 at (-96.668177106, -68.768954217) and average unload time 0.166041197
Customer 8 has 5 pallets demand and window 0-24 at (8.69560779, -53.050826274) and average unload time 0.134113414
Customer 9 has 6 pallets demand and window 0-24 at (79.38622163, 73.313214019) and average unload time 0.095944643
Customer 10 has 5 pallets demand and window 0-24 at (30.759557682, 40.203747186) and average unload time 0.120691381
Customer 11 has 3 pallets demand and window 0-24 at (-83.147094082, -2.657172773) and average unload time 0.142865015
Customer 12 has 1 pallets demand and window 0-24 at (66.766018158, 90.469095353) and average unload time 0.156724595
Customer 13 has 3 pallets demand and window 0-24 at (-60.710257025, 86.576950628) and average unload time 0.116767946
Customer 14 has 9 pallets demand and window 0-24 at (60.401616554, -64.914244248) and average unload time 0.109953889
Customer 15 has 4 pallets demand and window 0-24 at (79.582162483, 20.576231992) and average unload time 0.114384386
Vehicle SP1 is a Rigid with capacity 16, distance cost 1.060844751, and time cost 14.007429611
Vehicle SP2 is a 11 metre with capacity 30, distance cost 1.477369547, and time cost 8.268092484
Vehicle SP3 is a 11 metre with capacity 30, distance cost 1.477369547, and time cost 8.268092484
Vehicle SP4 is a Rigid with capacity 16, distance cost 1.060844751, and time cost 14.007429611
Vehicle SP5 is a 11 metre with capacity 30, distance cost 1.477369547, and time cost 8.268092484
Output:
Vehicle SP1 travels from Depot to 10 to deliver 5 pallets. Expected unload start time is 3.938185943
Vehicle SP1 travels from 9 to 15 to deliver 4 pallets. Expected unload start time is 6.97236118
Vehicle SP1 travels from 10 to 12 to deliver 1 pallets. Expected unload start time is 5.314530129
Vehicle SP1 travels from 12 to 9 to deliver 6 pallets. Expected unload start time is 5.737476495
Vehicle SP1 travels from 15 to DepotReturn to deliver 0 pallets. Expected unload start time is 8.457388223
Vehicle SP2 travels from Depot to 1 to deliver 3 pallets. Expected unload start time is 6.645588031
Vehicle SP2 travels from 1 to 7 to deliver 3 pallets. Expected unload start time is 8
Vehicle SP2 travels from 2 to 11 to deliver 3 pallets. Expected unload start time is 19.433074915
Vehicle SP2 travels from 5 to 13 to deliver 3 pallets. Expected unload start time is 21.947093051
Vehicle SP2 travels from 6 to 5 to deliver 1 pallets. Expected unload start time is 21.597940983
Vehicle SP2 travels from 7 to 2 to deliver 1 pallets. Expected unload start time is 19
Vehicle SP2 travels from 11 to 6 to deliver 7 pallets. Expected unload start time is 19.990967595
Vehicle SP2 travels from 13 to DepotReturn to deliver 0 pallets. Expected unload start time is 23.619167936
Vehicle SP4 travels from Depot to 3 to deliver 1 pallets. Expected unload start time is 3.642041264
Vehicle SP4 travels from 3 to 8 to deliver 5 pallets. Expected unload start time is 3.954437082
Vehicle SP4 travels from 4 to 14 to deliver 9 pallets. Expected unload start time is 6.002128385
Vehicle SP4 travels from 8 to 4 to deliver 1 pallets. Expected unload start time is 5.131226651
Vehicle SP4 travels from 14 to DepotReturn to deliver 0 pallets. Expected unload start time is 8.100077499
Objective value: 1235.536896421
Solve time: 382633</t>
  </si>
  <si>
    <t>{0: [[(10, 5), (12, 1), (9, 6), (15, 4)], [(3, 1), (8, 5), (4, 1), (14, 9)]], 1: [[(1, 3), (7, 3), (2, 1), (11, 3), (6, 7), (5, 1), (13, 3)]]}</t>
  </si>
  <si>
    <t xml:space="preserve">Rigid (capacity 16):
10 (5) -&gt; 12 (1) -&gt; 9 (6) -&gt; 15 (4)
2 (1) -&gt; 11 (3) -&gt; 6 (7) -&gt; 5 (1) -&gt; 13 (3)
11 metre (capacity 30):
1 (3) -&gt; 7 (3) -&gt; 4 (1) -&gt; 14 (9) -&gt; 8 (5) -&gt; 3 (1)
</t>
  </si>
  <si>
    <t>Input:
Customer 1 has 7 pallets demand and window 0-24 at (6.811752096, 11.842209262) and average unload time 0.086289929
Customer 2 has 5 pallets demand and window 16-17 at (-37.502668453, 13.289004958) and average unload time 0.046515297
Customer 3 has 6 pallets demand and window 0-24 at (-45.794128878, -49.169970542) and average unload time 0.144499113
Customer 4 has 5 pallets demand and window 0-24 at (-43.092359428, 6.534099526) and average unload time 0.092978302
Customer 5 has 6 pallets demand and window 0-24 at (63.660429427, -95.588807796) and average unload time 0.120473466
Customer 6 has 2 pallets demand and window 0-24 at (16.700714966, 4.16153726) and average unload time 0.052209393
Customer 7 has 2 pallets demand and window 0-24 at (79.615734963, 11.551997922) and average unload time 0.062300571
Customer 8 has 3 pallets demand and window 0-24 at (-5.066093277, -0.415360272) and average unload time 0.162046495
Customer 9 has 2 pallets demand and window 0-24 at (49.448259876, -33.715909285) and average unload time 0.044504044
Customer 10 has 2 pallets demand and window 0-24 at (-30.295366706, 41.854041886) and average unload time 0.072133778
Customer 11 has 3 pallets demand and window 0-24 at (-13.30382036, 17.119200409) and average unload time 0.075122065
Customer 12 has 7 pallets demand and window 20-21 at (-78.993340953, 15.484382416) and average unload time 0.059480082
Customer 13 has 5 pallets demand and window 0-24 at (43.480615594, 81.330767486) and average unload time 0.117843963
Customer 14 has 2 pallets demand and window 9-10 at (-96.748685479, 13.370969255) and average unload time 0.028386394
Customer 15 has 4 pallets demand and window 0-24 at (54.383809655, -23.992479585) and average unload time 0.139399337
Vehicle SP1 is a 11 metre with capacity 30, distance cost 0.919609509, and time cost 9.664352921
Vehicle SP2 is a 8 metre with capacity 22, distance cost 1.121236553, and time cost 8.423978239
Vehicle SP3 is a Rigid with capacity 16, distance cost 0.735832132, and time cost 7.20287426
Vehicle SP4 is a Rigid with capacity 16, distance cost 0.735832132, and time cost 7.20287426
Vehicle SP5 is a 8 metre with capacity 22, distance cost 1.121236553, and time cost 8.423978239
Output:
Vehicle SP1 travels from Depot to 3 to deliver 6 pallets. Expected unload start time is 8.124623577
Vehicle SP1 travels from 1 to DepotReturn to deliver 0 pallets. Expected unload start time is 23.026392631
Vehicle SP1 travels from 3 to 14 to deliver 2 pallets. Expected unload start time is 10
Vehicle SP1 travels from 4 to 11 to deliver 3 pallets. Expected unload start time is 21.7662748
Vehicle SP1 travels from 11 to 1 to deliver 7 pallets. Expected unload start time is 22.251593782
Vehicle SP1 travels from 12 to 4 to deliver 5 pallets. Expected unload start time is 20.906216906
Vehicle SP1 travels from 14 to 12 to deliver 7 pallets. Expected unload start time is 20.027358354
Vehicle SP3 travels from Depot to 5 to deliver 6 pallets. Expected unload start time is 1.367174057
Vehicle SP3 travels from 5 to 9 to deliver 2 pallets. Expected unload start time is 2.883567125
Vehicle SP3 travels from 6 to DepotReturn to deliver 0 pallets. Expected unload start time is 5.447355275
Vehicle SP3 travels from 7 to 6 to deliver 2 pallets. Expected unload start time is 5.127793995
Vehicle SP3 travels from 9 to 15 to deliver 4 pallets. Expected unload start time is 3.108879523
Vehicle SP3 travels from 15 to 7 to deliver 2 pallets. Expected unload start time is 4.211347831
Vehicle SP4 travels from Depot to 13 to deliver 5 pallets. Expected unload start time is 14.064750267
Vehicle SP4 travels from 2 to 8 to deliver 3 pallets. Expected unload start time is 16.885149945
Vehicle SP4 travels from 8 to DepotReturn to deliver 0 pallets. Expected unload start time is 17.43482808
Vehicle SP4 travels from 10 to 2 to deliver 5 pallets. Expected unload start time is 16.212413503
Vehicle SP4 travels from 13 to 10 to deliver 2 pallets. Expected unload start time is 15.69989278
Objective value: 684.848419832
Solve time: 715637</t>
  </si>
  <si>
    <t>{0: [[(3, 6), (14, 2), (12, 7), (4, 5), (11, 3), (1, 7)]], 1: [], 2: [[(5, 6), (9, 2), (15, 4), (7, 2), (6, 2)], [(13, 5), (10, 2), (2, 5), (8, 3)]]}</t>
  </si>
  <si>
    <t xml:space="preserve">Rigid (capacity 16):
5 (6) -&gt; 9 (2) -&gt; 15 (4) -&gt; 7 (2) -&gt; 6 (2)
3 (6) -&gt; 14 (2) -&gt; 10 (2) -&gt; 13 (5)
11 metre (capacity 30):
8 (3) -&gt; 1 (7) -&gt; 11 (3) -&gt; 2 (5) -&gt; 4 (5) -&gt; 12 (7)
</t>
  </si>
  <si>
    <t>Input:
Customer 1 has 3 pallets demand and window 0-24 at (43.819632519, 96.540563072) and average unload time 0.030967713
Customer 2 has 6 pallets demand and window 0-24 at (33.639335364, 12.125825756) and average unload time 0.069759681
Customer 3 has 1 pallets demand and window 0-24 at (18.806145769, -89.806367205) and average unload time 0.076016233
Customer 4 has 3 pallets demand and window 0-24 at (-22.082036276, -22.334795428) and average unload time 0.162992829
Customer 5 has 2 pallets demand and window 0-24 at (-9.15390282, -8.241783266) and average unload time 0.082528216
Customer 6 has 4 pallets demand and window 0-24 at (66.114164433, 42.471296712) and average unload time 0.037572436
Customer 7 has 6 pallets demand and window 22-23 at (86.581407072, -91.359745316) and average unload time 0.077949177
Customer 8 has 3 pallets demand and window 0-24 at (63.153973333, -27.786838469) and average unload time 0.115821181
Customer 9 has 8 pallets demand and window 0-24 at (-58.9337779, -4.631375602) and average unload time 0.125901175
Customer 10 has 4 pallets demand and window 0-24 at (-49.196191536, -83.777637157) and average unload time 0.147000269
Customer 11 has 4 pallets demand and window 11-12 at (66.001965815, -72.601957812) and average unload time 0.035420281
Customer 12 has 1 pallets demand and window 0-24 at (-93.271473834, 25.926795337) and average unload time 0.160476454
Customer 13 has 8 pallets demand and window 0-24 at (-37.506028191, -8.592615571) and average unload time 0.062461515
Customer 14 has 3 pallets demand and window 0-24 at (18.226568016, -31.047982905) and average unload time 0.150343448
Customer 15 has 3 pallets demand and window 0-24 at (-19.514090467, 85.314341727) and average unload time 0.115950695
Vehicle SP1 is a 8 metre with capacity 22, distance cost 1.078396566, and time cost 12.031066399
Vehicle SP2 is a Rigid with capacity 16, distance cost 1.496519221, and time cost 8.057129131
Vehicle SP3 is a Rigid with capacity 16, distance cost 1.496519221, and time cost 8.057129131
Vehicle SP4 is a 11 metre with capacity 30, distance cost 1.061926403, and time cost 11.683901334
Vehicle SP5 is a 8 metre with capacity 22, distance cost 1.078396566, and time cost 12.031066399
Output:
Vehicle SP1 travels from Depot to 14 to deliver 3 pallets. Expected unload start time is 3.341571219
Vehicle SP1 travels from 2 to DepotReturn to deliver 0 pallets. Expected unload start time is 6.189169969
Vehicle SP1 travels from 8 to 2 to deliver 6 pallets. Expected unload start time is 5.32363584
Vehicle SP1 travels from 14 to 8 to deliver 3 pallets. Expected unload start time is 4.355671665
Vehicle SP4 travels from Depot to 13 to deliver 8 pallets. Expected unload start time is 4.651789455
Vehicle SP4 travels from 1 to 6 to deliver 4 pallets. Expected unload start time is 10.325642573
Vehicle SP4 travels from 6 to DepotReturn to deliver 0 pallets. Expected unload start time is 11.458188473
Vehicle SP4 travels from 9 to 12 to deliver 1 pallets. Expected unload start time is 7.005652052
Vehicle SP4 travels from 12 to 15 to deliver 3 pallets. Expected unload start time is 8.349808696
Vehicle SP4 travels from 13 to 9 to deliver 8 pallets. Expected unload start time is 5.423866838
Vehicle SP4 travels from 15 to 1 to deliver 3 pallets. Expected unload start time is 9.501673035
Vehicle SP5 travels from Depot to 5 to deliver 2 pallets. Expected unload start time is 8.122110629
Vehicle SP5 travels from 3 to 11 to deliver 4 pallets. Expected unload start time is 12
Vehicle SP5 travels from 4 to 10 to deliver 4 pallets. Expected unload start time is 9.854696734
Vehicle SP5 travels from 5 to 4 to deliver 3 pallets. Expected unload start time is 8.526224332
Vehicle SP5 travels from 7 to DepotReturn to deliver 0 pallets. Expected unload start time is 24.041054481
Vehicle SP5 travels from 10 to 3 to deliver 1 pallets. Expected unload start time is 11.296060959
Vehicle SP5 travels from 11 to 7 to deliver 6 pallets. Expected unload start time is 22
Objective value: 1042.983796971
Solve time: 48352</t>
  </si>
  <si>
    <t>{0: [[(14, 3), (8, 3), (2, 6)], [(5, 2), (4, 3), (10, 4), (3, 1), (11, 4), (7, 6)]], 1: [], 2: [[(13, 8), (9, 8), (12, 1), (15, 3), (1, 3), (6, 4)]]}</t>
  </si>
  <si>
    <t xml:space="preserve">8 metre (capacity 22):
2 (6) -&gt; 8 (3) -&gt; 11 (4) -&gt; 14 (3)
5 (2) -&gt; 4 (3) -&gt; 10 (4) -&gt; 3 (1) -&gt; 7 (6)
11 metre (capacity 30):
13 (8) -&gt; 9 (8) -&gt; 12 (1) -&gt; 15 (3) -&gt; 1 (3) -&gt; 6 (4)
</t>
  </si>
  <si>
    <t>Input:
Customer 1 has 3 pallets demand and window 0-24 at (88.058044155, -73.570110876) and average unload time 0.093772982
Customer 2 has 3 pallets demand and window 0-24 at (-21.853860768, 54.80570729) and average unload time 0.124210376
Customer 3 has 2 pallets demand and window 0-24 at (-37.063445819, -11.167743394) and average unload time 0.119470011
Customer 4 has 7 pallets demand and window 0-24 at (-91.143631994, -80.030643662) and average unload time 0.022548226
Customer 5 has 5 pallets demand and window 0-24 at (-13.611229337, 1.564959782) and average unload time 0.019551717
Customer 6 has 1 pallets demand and window 20-21 at (-57.878159612, 80.048081792) and average unload time 0.03525826
Customer 7 has 6 pallets demand and window 10-11 at (62.275651148, 90.225128677) and average unload time 0.105580047
Customer 8 has 2 pallets demand and window 0-24 at (34.704230785, 8.760411381) and average unload time 0.056262363
Customer 9 has 7 pallets demand and window 0-24 at (5.648334013, -4.398155937) and average unload time 0.029085951
Customer 10 has 1 pallets demand and window 0-24 at (-90.863887759, 80.570994016) and average unload time 0.066913419
Customer 11 has 3 pallets demand and window 0-24 at (55.108709296, 25.500250719) and average unload time 0.07454243
Customer 12 has 4 pallets demand and window 0-24 at (73.625056531, -86.234879586) and average unload time 0.0950022
Customer 13 has 1 pallets demand and window 0-24 at (-90.757987249, -96.314255805) and average unload time 0.12803731
Customer 14 has 2 pallets demand and window 0-24 at (48.05847899, 45.406875629) and average unload time 0.106118301
Customer 15 has 6 pallets demand and window 0-24 at (29.791370024, 34.714269814) and average unload time 0.161937106
Vehicle SP1 is a 11 metre with capacity 30, distance cost 1.160203168, and time cost 12.631017844
Vehicle SP2 is a 8 metre with capacity 22, distance cost 0.785851534, and time cost 10.869798
Vehicle SP3 is a Rigid with capacity 16, distance cost 0.964702349, and time cost 7.584332782
Vehicle SP4 is a 11 metre with capacity 30, distance cost 1.160203168, and time cost 12.631017844
Vehicle SP5 is a 8 metre with capacity 22, distance cost 0.785851534, and time cost 10.869798
Output:
Vehicle SP1 travels from Depot to 7 to deliver 5 pallets. Expected unload start time is 11
Vehicle SP1 travels from 6 to DepotReturn to deliver 0 pallets. Expected unload start time is 21.234755591
Vehicle SP1 travels from 7 to 6 to deliver 0 pallets. Expected unload start time is 20
Vehicle SP2 travels from Depot to 9 to deliver 7 pallets. Expected unload start time is 8.66767813
Vehicle SP2 travels from 5 to DepotReturn to deliver 0 pallets. Expected unload start time is 22.129538377
Vehicle SP2 travels from 6 to 10 to deliver 1 pallets. Expected unload start time is 20.412373408
Vehicle SP2 travels from 7 to 6 to deliver 0 pallets. Expected unload start time is 20
Vehicle SP2 travels from 8 to 11 to deliver 3 pallets. Expected unload start time is 9.712418467
Vehicle SP2 travels from 9 to 8 to deliver 2 pallets. Expected unload start time is 9.269987276
Vehicle SP2 travels from 10 to 5 to deliver 5 pallets. Expected unload start time is 21.86051854
Vehicle SP2 travels from 11 to 14 to deliver 2 pallets. Expected unload start time is 10.200023581
Vehicle SP2 travels from 14 to 7 to deliver 0 pallets. Expected unload start time is 11
Vehicle SP3 travels from Depot to 15 to deliver 6 pallets. Expected unload start time is 9.224414137
Vehicle SP3 travels from 6 to DepotReturn to deliver 0 pallets. Expected unload start time is 21.234755591
Vehicle SP3 travels from 7 to 6 to deliver 0 pallets. Expected unload start time is 20
Vehicle SP3 travels from 15 to 7 to deliver 0 pallets. Expected unload start time is 11
Vehicle SP4 travels from Depot to 7 to deliver 1 pallets. Expected unload start time is 11
Vehicle SP4 travels from 6 to DepotReturn to deliver 0 pallets. Expected unload start time is 21.234755591
Vehicle SP4 travels from 7 to 6 to deliver 0 pallets. Expected unload start time is 20
Vehicle SP5 travels from Depot to 3 to deliver 2 pallets. Expected unload start time is 4.144435436
Vehicle SP5 travels from 1 to 7 to deliver 0 pallets. Expected unload start time is 11
Vehicle SP5 travels from 2 to DepotReturn to deliver 0 pallets. Expected unload start time is 21.695264234
Vehicle SP5 travels from 3 to 4 to deliver 7 pallets. Expected unload start time is 5.477876312
Vehicle SP5 travels from 4 to 13 to deliver 1 pallets. Expected unload start time is 5.839316121
Vehicle SP5 travels from 6 to 2 to deliver 3 pallets. Expected unload start time is 20.585105906
Vehicle SP5 travels from 7 to 6 to deliver 1 pallets. Expected unload start time is 20
Vehicle SP5 travels from 12 to 1 to deliver 3 pallets. Expected unload start time is 8.64603132
Vehicle SP5 travels from 13 to 12 to deliver 4 pallets. Expected unload start time is 8.026000548
Objective value: 2041.698102156
Solve time: 1251752</t>
  </si>
  <si>
    <t>{0: [[(7, 5), (6, 0)], [(7, 1), (6, 0)]], 1: [[(9, 7), (8, 2), (11, 3), (14, 2), (7, 0), (6, 0), (10, 1), (5, 5)], [(3, 2), (4, 7), (13, 1), (12, 4), (1, 3), (7, 0), (6, 1), (2, 3)]], 2: [[(15, 6), (7, 0), (6, 0)]]}</t>
  </si>
  <si>
    <t xml:space="preserve">11 metre (capacity 30):
8 metre (capacity 22):
3 (2) -&gt; 13 (1) -&gt; 4 (7) -&gt; 10 (1) -&gt; 6 (1) -&gt; 2 (3) -&gt; 15 (6)
12 (4) -&gt; 1 (3) -&gt; 11 (3) -&gt; 7 (6) -&gt; 14 (2) -&gt; 8 (2)
Rigid (capacity 16):
9 (7) -&gt; 5 (5)
</t>
  </si>
  <si>
    <t>Input:
Customer 1 has 3 pallets demand and window 0-24 at (-56.895399211, 29.052689043) and average unload time 0.143475865
Customer 2 has 6 pallets demand and window 0-24 at (-38.554318701, -99.205204961) and average unload time 0.097478595
Customer 3 has 5 pallets demand and window 0-24 at (32.203778912, -78.324046516) and average unload time 0.134641347
Customer 4 has 6 pallets demand and window 0-24 at (-80.998272527, -98.276604896) and average unload time 0.022040685
Customer 5 has 2 pallets demand and window 0-24 at (-65.025318319, -43.743613068) and average unload time 0.090369059
Customer 6 has 4 pallets demand and window 0-24 at (-40.10487709, -8.782830476) and average unload time 0.090552485
Customer 7 has 8 pallets demand and window 0-24 at (78.825742792, -62.025726332) and average unload time 0.138137977
Customer 8 has 1 pallets demand and window 0-24 at (76.071981888, -23.541203112) and average unload time 0.048903557
Customer 9 has 5 pallets demand and window 0-24 at (4.449771434, 74.085394042) and average unload time 0.061458162
Customer 10 has 5 pallets demand and window 0-24 at (-51.395531078, -94.512784401) and average unload time 0.05015474
Customer 11 has 8 pallets demand and window 0-24 at (-62.248267193, -6.160034132) and average unload time 0.165024602
Customer 12 has 6 pallets demand and window 0-24 at (-50.345305219, 39.251378849) and average unload time 0.142678327
Customer 13 has 9 pallets demand and window 15-16 at (11.872105624, 55.720233222) and average unload time 0.114989424
Customer 14 has 7 pallets demand and window 0-24 at (4.908676619, 51.317340214) and average unload time 0.050607933
Customer 15 has 6 pallets demand and window 0-24 at (98.129459856, -12.966692799) and average unload time 0.141815526
Vehicle SP1 is a 8 metre with capacity 22, distance cost 1.35368839, and time cost 7.531535909
Vehicle SP2 is a 11 metre with capacity 30, distance cost 0.793889217, and time cost 7.25607022
Vehicle SP3 is a 11 metre with capacity 30, distance cost 0.793889217, and time cost 7.25607022
Vehicle SP4 is a 8 metre with capacity 22, distance cost 1.35368839, and time cost 7.531535909
Vehicle SP5 is a 8 metre with capacity 22, distance cost 1.35368839, and time cost 7.531535909
Output:
Vehicle SP1 travels from Depot to 13 to deliver 9 pallets. Expected unload start time is 15
Vehicle SP1 travels from 9 to 14 to deliver 7 pallets. Expected unload start time is 16.874458303
Vehicle SP1 travels from 13 to 9 to deliver 5 pallets. Expected unload start time is 16.282509017
Vehicle SP1 travels from 14 to DepotReturn to deliver 0 pallets. Expected unload start time is 17.873108474
Vehicle SP2 travels from Depot to 2 to deliver 6 pallets. Expected unload start time is 4.12017035
Vehicle SP2 travels from 2 to 10 to deliver 5 pallets. Expected unload start time is 4.875938244
Vehicle SP2 travels from 4 to 5 to deliver 2 pallets. Expected unload start time is 6.34227096
Vehicle SP2 travels from 5 to 11 to deliver 8 pallets. Expected unload start time is 6.994084546
Vehicle SP2 travels from 6 to DepotReturn to deliver 0 pallets. Expected unload start time is 9.377857548
Vehicle SP2 travels from 10 to 4 to deliver 6 pallets. Expected unload start time is 5.499725149
Vehicle SP2 travels from 11 to 6 to deliver 3 pallets. Expected unload start time is 8.593008598
Vehicle SP3 travels from Depot to 12 to deliver 6 pallets. Expected unload start time is 3.58772849
Vehicle SP3 travels from 1 to 6 to deliver 1 pallets. Expected unload start time is 5.543160431
Vehicle SP3 travels from 3 to 7 to deliver 8 pallets. Expected unload start time is 8.178304452
Vehicle SP3 travels from 6 to 3 to deliver 5 pallets. Expected unload start time is 6.887739085
Vehicle SP3 travels from 7 to 15 to deliver 6 pallets. Expected unload start time is 9.942411101
Vehicle SP3 travels from 8 to DepotReturn to deliver 0 pallets. Expected unload start time is 12.143363923
Vehicle SP3 travels from 12 to 1 to deliver 3 pallets. Expected unload start time is 4.59531011
Vehicle SP3 travels from 15 to 8 to deliver 1 pallets. Expected unload start time is 11.099069843
Objective value: 812.48444796
Solve time: 831002</t>
  </si>
  <si>
    <t>{0: [[(13, 9), (9, 5), (14, 7)]], 1: [[(2, 6), (10, 5), (4, 6), (5, 2), (11, 8), (6, 3)], [(12, 6), (1, 3), (6, 1), (3, 5), (7, 8), (15, 6), (8, 1)]]}</t>
  </si>
  <si>
    <t xml:space="preserve">8 metre (capacity 22):
14 (7) -&gt; 9 (5) -&gt; 13 (9)
11 metre (capacity 30):
8 (1) -&gt; 15 (6) -&gt; 7 (8) -&gt; 3 (5) -&gt; 2 (6) -&gt; 6 (4)
12 (6) -&gt; 1 (3) -&gt; 11 (8) -&gt; 5 (2) -&gt; 4 (6) -&gt; 10 (5)
</t>
  </si>
  <si>
    <t>Input:
Customer 1 has 5 pallets demand and window 0-24 at (84.753359789, 0.708412138) and average unload time 0.03544077
Customer 2 has 6 pallets demand and window 0-24 at (25.716953309, 7.08976649) and average unload time 0.095550916
Customer 3 has 6 pallets demand and window 0-24 at (52.771131766, -28.766219398) and average unload time 0.036237602
Customer 4 has 4 pallets demand and window 0-24 at (74.381512349, 25.742805099) and average unload time 0.034946364
Customer 5 has 8 pallets demand and window 0-24 at (18.64334534, -45.947679211) and average unload time 0.09486033
Customer 6 has 6 pallets demand and window 0-24 at (-77.86758515, 89.470682431) and average unload time 0.144237867
Customer 7 has 6 pallets demand and window 0-24 at (59.786370802, -17.698493899) and average unload time 0.083586352
Customer 8 has 4 pallets demand and window 0-24 at (-55.365673025, -49.637674677) and average unload time 0.027818996
Customer 9 has 2 pallets demand and window 0-24 at (-98.051802268, -34.299639075) and average unload time 0.148201537
Customer 10 has 5 pallets demand and window 0-24 at (-60.496849863, 6.443587766) and average unload time 0.046626558
Customer 11 has 4 pallets demand and window 0-24 at (-24.12209485, 90.551225513) and average unload time 0.073298571
Customer 12 has 8 pallets demand and window 0-24 at (-59.506396246, 47.301038302) and average unload time 0.12406225
Customer 13 has 6 pallets demand and window 0-24 at (-10.265754655, 36.49442607) and average unload time 0.154297596
Customer 14 has 7 pallets demand and window 0-24 at (-62.655609884, 89.491563913) and average unload time 0.052367458
Customer 15 has 6 pallets demand and window 0-24 at (-35.89517189, 0.272925402) and average unload time 0.059892206
Vehicle SP1 is a Rigid with capacity 16, distance cost 0.927665343, and time cost 7.198776353
Vehicle SP2 is a 8 metre with capacity 22, distance cost 1.06969644, and time cost 12.411960199
Vehicle SP3 is a Rigid with capacity 16, distance cost 0.927665343, and time cost 7.198776353
Vehicle SP4 is a 11 metre with capacity 30, distance cost 1.372897043, and time cost 9.652895489
Vehicle SP5 is a 11 metre with capacity 30, distance cost 1.372897043, and time cost 9.652895489
Output:
Vehicle SP1 travels from Depot to 15 to deliver 5 pallets. Expected unload start time is 21.594341327
Vehicle SP1 travels from 8 to DepotReturn to deliver 0 pallets. Expected unload start time is 25.040763116
Vehicle SP1 travels from 9 to 8 to deliver 4 pallets. Expected unload start time is 24
Vehicle SP1 travels from 10 to 9 to deliver 2 pallets. Expected unload start time is 23.136620162
Vehicle SP1 travels from 15 to 10 to deliver 5 pallets. Expected unload start time is 22.210849188
Vehicle SP2 travels from Depot to 4 to deliver 4 pallets. Expected unload start time is 4.036699125
Vehicle SP2 travels from 1 to 7 to deliver 6 pallets. Expected unload start time is 5.080146901
Vehicle SP2 travels from 3 to DepotReturn to deliver 0 pallets. Expected unload start time is 6.714166316
Vehicle SP2 travels from 4 to 1 to deliver 5 pallets. Expected unload start time is 4.5152083
Vehicle SP2 travels from 7 to 3 to deliver 6 pallets. Expected unload start time is 5.745461823
Vehicle SP3 travels from Depot to 13 to deliver 2 pallets. Expected unload start time is 21.868395567
Vehicle SP3 travels from 2 to 5 to deliver 8 pallets. Expected unload start time is 24
Vehicle SP3 travels from 5 to DepotReturn to deliver 0 pallets. Expected unload start time is 25.378706648
Vehicle SP3 travels from 13 to 2 to deliver 6 pallets. Expected unload start time is 22.757856127
Vehicle SP4 travels from Depot to 13 to deliver 4 pallets. Expected unload start time is 5.227493205
Vehicle SP4 travels from 6 to 12 to deliver 8 pallets. Expected unload start time is 9.314353826
Vehicle SP4 travels from 11 to 14 to deliver 7 pallets. Expected unload start time is 7.317284426
Vehicle SP4 travels from 12 to 15 to deliver 1 pallets. Expected unload start time is 10.964633763
Vehicle SP4 travels from 13 to 11 to deliver 4 pallets. Expected unload start time is 6.542239113
Vehicle SP4 travels from 14 to 6 to deliver 6 pallets. Expected unload start time is 7.874006501
Vehicle SP4 travels from 15 to DepotReturn to deliver 0 pallets. Expected unload start time is 11.473228587
Objective value: 1036.060760446
Solve time: 27788201</t>
  </si>
  <si>
    <t>{0: [[(15, 5), (10, 5), (9, 2), (8, 4)], [(13, 2), (2, 6), (5, 8)]], 1: [[(4, 4), (1, 5), (7, 6), (3, 6)]], 2: [[(13, 4), (11, 4), (14, 7), (6, 6), (12, 8), (15, 1)]]}</t>
  </si>
  <si>
    <t xml:space="preserve">11 metre (capacity 30):
10 (5) -&gt; 12 (8) -&gt; 6 (6) -&gt; 14 (7) -&gt; 11 (4)
3 (6) -&gt; 7 (6) -&gt; 1 (5) -&gt; 4 (4) -&gt; 2 (6)
8 metre (capacity 22):
Rigid (capacity 16):
5 (8) -&gt; 8 (4) -&gt; 9 (2)
15 (6) -&gt; 13 (6)
</t>
  </si>
  <si>
    <t>Objective Value</t>
  </si>
  <si>
    <t>Meta Difference (%, compared to original math objective value)</t>
  </si>
  <si>
    <t>Meta Difference (%, compared to meta evaluation of math objective)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</si>
</sst>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/>
    <xf numFmtId="10" fontId="0" fillId="0" borderId="0" xfId="1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10" fontId="2" fillId="0" borderId="0" xfId="1" applyNumberForma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6D6D"/>
        </patternFill>
      </fill>
    </dxf>
    <dxf>
      <fill>
        <patternFill>
          <bgColor rgb="FFFF6D6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3 Vehicles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15</c:v>
                </c:pt>
              </c:numCache>
            </c:numRef>
          </c:cat>
          <c:val>
            <c:numRef>
              <c:f>Graphs!$C$2:$C$4</c:f>
              <c:numCache>
                <c:formatCode>General</c:formatCode>
                <c:ptCount val="3"/>
                <c:pt idx="0">
                  <c:v>1.8458999999999999</c:v>
                </c:pt>
                <c:pt idx="1">
                  <c:v>14.2897</c:v>
                </c:pt>
                <c:pt idx="2">
                  <c:v>141.48820000000001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E-400B-9F0B-E826DF54A1F5}"/>
            </c:ext>
          </c:extLst>
        </c:ser>
        <c:ser>
          <c:idx val="1"/>
          <c:order val="1"/>
          <c:tx>
            <c:v>5 Vehicles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15</c:v>
                </c:pt>
              </c:numCache>
            </c:numRef>
          </c:cat>
          <c:val>
            <c:numRef>
              <c:f>Graphs!$C$5:$C$7</c:f>
              <c:numCache>
                <c:formatCode>General</c:formatCode>
                <c:ptCount val="3"/>
                <c:pt idx="0">
                  <c:v>10.9032</c:v>
                </c:pt>
                <c:pt idx="1">
                  <c:v>86.60499999999999</c:v>
                </c:pt>
                <c:pt idx="2">
                  <c:v>3330.0409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2E-400B-9F0B-E826DF54A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88400"/>
        <c:axId val="297081680"/>
      </c:lineChart>
      <c:catAx>
        <c:axId val="14618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81680"/>
        <c:crosses val="autoZero"/>
        <c:auto val="1"/>
        <c:lblAlgn val="ctr"/>
        <c:lblOffset val="100"/>
        <c:noMultiLvlLbl val="0"/>
      </c:catAx>
      <c:valAx>
        <c:axId val="297081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Solution Time (s)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840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6526273565984759"/>
          <c:y val="5.9258760816102797E-2"/>
          <c:w val="0.10727844142255449"/>
          <c:h val="0.1107563601935707"/>
        </c:manualLayout>
      </c:layout>
      <c:overlay val="1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3</xdr:row>
      <xdr:rowOff>4762</xdr:rowOff>
    </xdr:from>
    <xdr:to>
      <xdr:col>20</xdr:col>
      <xdr:colOff>600074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workbookViewId="0">
      <selection activeCell="F17" sqref="F17"/>
    </sheetView>
  </sheetViews>
  <sheetFormatPr defaultRowHeight="15" x14ac:dyDescent="0.25"/>
  <cols>
    <col min="1" max="1" width="8" style="3" bestFit="1" customWidth="1"/>
    <col min="2" max="2" width="10" style="3" bestFit="1" customWidth="1"/>
    <col min="3" max="3" width="16" style="3" bestFit="1" customWidth="1"/>
    <col min="4" max="4" width="12.140625" style="3" bestFit="1" customWidth="1"/>
    <col min="5" max="5" width="12.42578125" style="3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f ca="1">OFFSET('Run Data'!A$2, (ROWS(Graphs!A$1:A2)-2)*10,0,1,1)</f>
        <v>9</v>
      </c>
      <c r="B2">
        <f ca="1">OFFSET('Run Data'!B$2, (ROWS(Graphs!B$1:B2)-2)*10,0,1,1)</f>
        <v>3</v>
      </c>
      <c r="C2">
        <f ca="1">AVERAGE(OFFSET('Run Data'!$E$2, (ROWS(Graphs!C$1:C2)-2)*10,0,10,1))</f>
        <v>1.8458999999999999</v>
      </c>
      <c r="D2">
        <f ca="1">MIN(OFFSET('Run Data'!$E$2, (ROWS(Graphs!D$1:D2)-2)*10,0,10,1))</f>
        <v>0.63</v>
      </c>
      <c r="E2">
        <f ca="1">MAX(OFFSET('Run Data'!$E$2, (ROWS(Graphs!E$1:E2)-2)*10,0,10,1))</f>
        <v>3.8159999999999998</v>
      </c>
      <c r="F2">
        <f ca="1">_xlfn.STDEV.S(OFFSET('Run Data'!$E$2, (ROWS(Graphs!F$1:F2)-2)*10,0,10,1))</f>
        <v>1.1940430338420249</v>
      </c>
    </row>
    <row r="3" spans="1:6" x14ac:dyDescent="0.25">
      <c r="A3">
        <f ca="1">OFFSET('Run Data'!A$2, (ROWS(Graphs!A$1:A3)-2)*10,0,1,1)</f>
        <v>12</v>
      </c>
      <c r="B3">
        <f ca="1">OFFSET('Run Data'!B$2, (ROWS(Graphs!B$1:B3)-2)*10,0,1,1)</f>
        <v>3</v>
      </c>
      <c r="C3">
        <f ca="1">AVERAGE(OFFSET('Run Data'!$E$2, (ROWS(Graphs!C$1:C3)-2)*10,0,10,1))</f>
        <v>14.2897</v>
      </c>
      <c r="D3">
        <f ca="1">MIN(OFFSET('Run Data'!$E$2, (ROWS(Graphs!D$1:D3)-2)*10,0,10,1))</f>
        <v>1.5649999999999999</v>
      </c>
      <c r="E3">
        <f ca="1">MAX(OFFSET('Run Data'!$E$2, (ROWS(Graphs!E$1:E3)-2)*10,0,10,1))</f>
        <v>66.930999999999997</v>
      </c>
      <c r="F3">
        <f ca="1">_xlfn.STDEV.S(OFFSET('Run Data'!$E$2, (ROWS(Graphs!F$1:F3)-2)*10,0,10,1))</f>
        <v>20.677451976327578</v>
      </c>
    </row>
    <row r="4" spans="1:6" x14ac:dyDescent="0.25">
      <c r="A4">
        <f ca="1">OFFSET('Run Data'!A$2, (ROWS(Graphs!A$1:A4)-2)*10,0,1,1)</f>
        <v>15</v>
      </c>
      <c r="B4">
        <f ca="1">OFFSET('Run Data'!B$2, (ROWS(Graphs!B$1:B4)-2)*10,0,1,1)</f>
        <v>3</v>
      </c>
      <c r="C4">
        <f ca="1">AVERAGE(OFFSET('Run Data'!$E$2, (ROWS(Graphs!C$1:C4)-2)*10,0,10,1))</f>
        <v>141.48820000000001</v>
      </c>
      <c r="D4">
        <f ca="1">MIN(OFFSET('Run Data'!$E$2, (ROWS(Graphs!D$1:D4)-2)*10,0,10,1))</f>
        <v>7.9980000000000002</v>
      </c>
      <c r="E4">
        <f ca="1">MAX(OFFSET('Run Data'!$E$2, (ROWS(Graphs!E$1:E4)-2)*10,0,10,1))</f>
        <v>520.62</v>
      </c>
      <c r="F4">
        <f ca="1">_xlfn.STDEV.S(OFFSET('Run Data'!$E$2, (ROWS(Graphs!F$1:F4)-2)*10,0,10,1))</f>
        <v>175.43708854794011</v>
      </c>
    </row>
    <row r="5" spans="1:6" x14ac:dyDescent="0.25">
      <c r="A5">
        <f ca="1">OFFSET('Run Data'!A$2, (ROWS(Graphs!A$1:A5)-2)*10,0,1,1)</f>
        <v>9</v>
      </c>
      <c r="B5">
        <f ca="1">OFFSET('Run Data'!B$2, (ROWS(Graphs!B$1:B5)-2)*10,0,1,1)</f>
        <v>5</v>
      </c>
      <c r="C5">
        <f ca="1">AVERAGE(OFFSET('Run Data'!$E$2, (ROWS(Graphs!C$1:C5)-2)*10,0,10,1))</f>
        <v>10.9032</v>
      </c>
      <c r="D5">
        <f ca="1">MIN(OFFSET('Run Data'!$E$2, (ROWS(Graphs!D$1:D5)-2)*10,0,10,1))</f>
        <v>1.909</v>
      </c>
      <c r="E5">
        <f ca="1">MAX(OFFSET('Run Data'!$E$2, (ROWS(Graphs!E$1:E5)-2)*10,0,10,1))</f>
        <v>26.248000000000001</v>
      </c>
      <c r="F5">
        <f ca="1">_xlfn.STDEV.S(OFFSET('Run Data'!$E$2, (ROWS(Graphs!F$1:F5)-2)*10,0,10,1))</f>
        <v>8.2254796388349849</v>
      </c>
    </row>
    <row r="6" spans="1:6" x14ac:dyDescent="0.25">
      <c r="A6">
        <f ca="1">OFFSET('Run Data'!A$2, (ROWS(Graphs!A$1:A6)-2)*10,0,1,1)</f>
        <v>12</v>
      </c>
      <c r="B6">
        <f ca="1">OFFSET('Run Data'!B$2, (ROWS(Graphs!B$1:B6)-2)*10,0,1,1)</f>
        <v>5</v>
      </c>
      <c r="C6">
        <f ca="1">AVERAGE(OFFSET('Run Data'!$E$2, (ROWS(Graphs!C$1:C6)-2)*10,0,10,1))</f>
        <v>86.60499999999999</v>
      </c>
      <c r="D6">
        <f ca="1">MIN(OFFSET('Run Data'!$E$2, (ROWS(Graphs!D$1:D6)-2)*10,0,10,1))</f>
        <v>13.731999999999999</v>
      </c>
      <c r="E6">
        <f ca="1">MAX(OFFSET('Run Data'!$E$2, (ROWS(Graphs!E$1:E6)-2)*10,0,10,1))</f>
        <v>327.06700000000001</v>
      </c>
      <c r="F6">
        <f ca="1">_xlfn.STDEV.S(OFFSET('Run Data'!$E$2, (ROWS(Graphs!F$1:F6)-2)*10,0,10,1))</f>
        <v>97.567668239933766</v>
      </c>
    </row>
    <row r="7" spans="1:6" x14ac:dyDescent="0.25">
      <c r="A7">
        <f ca="1">OFFSET('Run Data'!A$2, (ROWS(Graphs!A$1:A7)-2)*10,0,1,1)</f>
        <v>15</v>
      </c>
      <c r="B7">
        <f ca="1">OFFSET('Run Data'!B$2, (ROWS(Graphs!B$1:B7)-2)*10,0,1,1)</f>
        <v>5</v>
      </c>
      <c r="C7">
        <f ca="1">AVERAGE(OFFSET('Run Data'!$E$2, (ROWS(Graphs!C$1:C7)-2)*10,0,10,1))</f>
        <v>3330.0409</v>
      </c>
      <c r="D7">
        <f ca="1">MIN(OFFSET('Run Data'!$E$2, (ROWS(Graphs!D$1:D7)-2)*10,0,10,1))</f>
        <v>13.83</v>
      </c>
      <c r="E7">
        <f ca="1">MAX(OFFSET('Run Data'!$E$2, (ROWS(Graphs!E$1:E7)-2)*10,0,10,1))</f>
        <v>27788.201000000001</v>
      </c>
      <c r="F7">
        <f ca="1">_xlfn.STDEV.S(OFFSET('Run Data'!$E$2, (ROWS(Graphs!F$1:F7)-2)*10,0,10,1))</f>
        <v>8614.7117447359578</v>
      </c>
    </row>
    <row r="8" spans="1:6" x14ac:dyDescent="0.25">
      <c r="A8">
        <f ca="1">OFFSET('Run Data'!A$2, (ROWS(Graphs!A$1:A8)-2)*10,0,1,1)</f>
        <v>0</v>
      </c>
      <c r="B8">
        <f ca="1">OFFSET('Run Data'!B$2, (ROWS(Graphs!B$1:B8)-2)*10,0,1,1)</f>
        <v>0</v>
      </c>
      <c r="C8" t="e">
        <f ca="1">AVERAGE(OFFSET('Run Data'!$E$2, (ROWS(Graphs!C$1:C8)-2)*10,0,10,1))</f>
        <v>#DIV/0!</v>
      </c>
      <c r="D8">
        <f ca="1">MIN(OFFSET('Run Data'!$E$2, (ROWS(Graphs!D$1:D8)-2)*10,0,10,1))</f>
        <v>0</v>
      </c>
      <c r="E8">
        <f ca="1">MAX(OFFSET('Run Data'!$E$2, (ROWS(Graphs!E$1:E8)-2)*10,0,10,1))</f>
        <v>0</v>
      </c>
      <c r="F8" t="e">
        <f ca="1">_xlfn.STDEV.S(OFFSET('Run Data'!$E$2, (ROWS(Graphs!F$1:F8)-2)*10,0,10,1))</f>
        <v>#DIV/0!</v>
      </c>
    </row>
    <row r="9" spans="1:6" x14ac:dyDescent="0.25">
      <c r="A9">
        <f ca="1">OFFSET('Run Data'!A$2, (ROWS(Graphs!A$1:A9)-2)*10,0,1,1)</f>
        <v>0</v>
      </c>
      <c r="B9">
        <f ca="1">OFFSET('Run Data'!B$2, (ROWS(Graphs!B$1:B9)-2)*10,0,1,1)</f>
        <v>0</v>
      </c>
      <c r="C9" t="e">
        <f ca="1">AVERAGE(OFFSET('Run Data'!$E$2, (ROWS(Graphs!C$1:C9)-2)*10,0,10,1))</f>
        <v>#DIV/0!</v>
      </c>
      <c r="D9">
        <f ca="1">MIN(OFFSET('Run Data'!$E$2, (ROWS(Graphs!D$1:D9)-2)*10,0,10,1))</f>
        <v>0</v>
      </c>
      <c r="E9">
        <f ca="1">MAX(OFFSET('Run Data'!$E$2, (ROWS(Graphs!E$1:E9)-2)*10,0,10,1))</f>
        <v>0</v>
      </c>
      <c r="F9" t="e">
        <f ca="1">_xlfn.STDEV.S(OFFSET('Run Data'!$E$2, (ROWS(Graphs!F$1:F9)-2)*10,0,10,1))</f>
        <v>#DIV/0!</v>
      </c>
    </row>
    <row r="10" spans="1:6" x14ac:dyDescent="0.25">
      <c r="A10">
        <f ca="1">OFFSET('Run Data'!A$2, (ROWS(Graphs!A$1:A10)-2)*10,0,1,1)</f>
        <v>0</v>
      </c>
      <c r="B10">
        <f ca="1">OFFSET('Run Data'!B$2, (ROWS(Graphs!B$1:B10)-2)*10,0,1,1)</f>
        <v>0</v>
      </c>
      <c r="C10" t="e">
        <f ca="1">AVERAGE(OFFSET('Run Data'!$E$2, (ROWS(Graphs!C$1:C10)-2)*10,0,10,1))</f>
        <v>#DIV/0!</v>
      </c>
      <c r="D10">
        <f ca="1">MIN(OFFSET('Run Data'!$E$2, (ROWS(Graphs!D$1:D10)-2)*10,0,10,1))</f>
        <v>0</v>
      </c>
      <c r="E10">
        <f ca="1">MAX(OFFSET('Run Data'!$E$2, (ROWS(Graphs!E$1:E10)-2)*10,0,10,1))</f>
        <v>0</v>
      </c>
      <c r="F10" t="e">
        <f ca="1">_xlfn.STDEV.S(OFFSET('Run Data'!$E$2, (ROWS(Graphs!F$1:F10)-2)*10,0,10,1))</f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9"/>
  <sheetViews>
    <sheetView tabSelected="1" workbookViewId="0">
      <pane xSplit="2" ySplit="1" topLeftCell="H5" activePane="bottomRight" state="frozen"/>
      <selection pane="topRight" activeCell="C1" sqref="C1"/>
      <selection pane="bottomLeft" activeCell="A2" sqref="A2"/>
      <selection pane="bottomRight" activeCell="H29" sqref="H29:I29"/>
    </sheetView>
  </sheetViews>
  <sheetFormatPr defaultRowHeight="15" x14ac:dyDescent="0.25"/>
  <cols>
    <col min="1" max="1" width="8" style="3" bestFit="1" customWidth="1"/>
    <col min="2" max="2" width="10" style="3" customWidth="1"/>
    <col min="3" max="3" width="5.85546875" style="3" bestFit="1" customWidth="1"/>
    <col min="4" max="4" width="14.140625" style="3" bestFit="1" customWidth="1"/>
    <col min="5" max="5" width="13.28515625" style="3" bestFit="1" customWidth="1"/>
    <col min="6" max="6" width="15.28515625" style="3" bestFit="1" customWidth="1"/>
    <col min="7" max="7" width="15.28515625" style="3" customWidth="1"/>
    <col min="8" max="8" width="150.7109375" style="5" customWidth="1"/>
    <col min="9" max="9" width="9.140625" style="5" customWidth="1"/>
    <col min="10" max="10" width="12.140625" style="5" bestFit="1" customWidth="1"/>
    <col min="11" max="11" width="33.85546875" style="3" bestFit="1" customWidth="1"/>
    <col min="12" max="12" width="100.140625" style="3" bestFit="1" customWidth="1"/>
    <col min="13" max="13" width="16" style="3" bestFit="1" customWidth="1"/>
    <col min="14" max="14" width="14.85546875" style="3" bestFit="1" customWidth="1"/>
    <col min="15" max="15" width="19.28515625" style="3" customWidth="1"/>
    <col min="16" max="16" width="19.28515625" style="3" bestFit="1" customWidth="1"/>
  </cols>
  <sheetData>
    <row r="1" spans="1:16" x14ac:dyDescent="0.25">
      <c r="A1" s="1" t="s">
        <v>6</v>
      </c>
      <c r="B1" s="1" t="s">
        <v>1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197</v>
      </c>
      <c r="H1" s="2" t="s">
        <v>11</v>
      </c>
      <c r="J1" s="2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198</v>
      </c>
      <c r="P1" s="1" t="s">
        <v>199</v>
      </c>
    </row>
    <row r="2" spans="1:16" ht="15" customHeight="1" x14ac:dyDescent="0.25">
      <c r="A2">
        <v>9</v>
      </c>
      <c r="B2">
        <v>3</v>
      </c>
      <c r="C2">
        <v>1</v>
      </c>
      <c r="D2">
        <f t="shared" ref="D2:D33" si="0">E2/60</f>
        <v>1.0683333333333333E-2</v>
      </c>
      <c r="E2">
        <f t="shared" ref="E2:E33" si="1">F2/1000</f>
        <v>0.64100000000000001</v>
      </c>
      <c r="F2">
        <v>641</v>
      </c>
      <c r="G2" s="3">
        <v>573.06827871500002</v>
      </c>
      <c r="H2" s="6" t="s">
        <v>17</v>
      </c>
      <c r="I2" s="7"/>
      <c r="J2" t="s">
        <v>18</v>
      </c>
      <c r="K2">
        <v>681.64705556381671</v>
      </c>
      <c r="L2" t="s">
        <v>19</v>
      </c>
      <c r="M2">
        <v>262.46966379999998</v>
      </c>
      <c r="N2">
        <v>737.89099450163053</v>
      </c>
      <c r="O2" s="8">
        <f>(N2-G2)/G2</f>
        <v>0.28761444649530254</v>
      </c>
      <c r="P2" s="4">
        <f t="shared" ref="P2:P33" si="2">(N2-K2)/K2</f>
        <v>8.2511819685470916E-2</v>
      </c>
    </row>
    <row r="3" spans="1:16" ht="15" customHeight="1" x14ac:dyDescent="0.25">
      <c r="A3">
        <v>9</v>
      </c>
      <c r="B3">
        <v>3</v>
      </c>
      <c r="C3">
        <v>2</v>
      </c>
      <c r="D3">
        <f t="shared" si="0"/>
        <v>1.5050000000000001E-2</v>
      </c>
      <c r="E3">
        <f t="shared" si="1"/>
        <v>0.90300000000000002</v>
      </c>
      <c r="F3">
        <v>903</v>
      </c>
      <c r="G3" s="3">
        <v>576.78510638299997</v>
      </c>
      <c r="H3" s="6" t="s">
        <v>20</v>
      </c>
      <c r="I3" s="7"/>
      <c r="J3" t="s">
        <v>21</v>
      </c>
      <c r="K3">
        <v>662.80451167813396</v>
      </c>
      <c r="L3" t="s">
        <v>22</v>
      </c>
      <c r="M3">
        <v>278.01979510000001</v>
      </c>
      <c r="N3">
        <v>662.80451167813396</v>
      </c>
      <c r="O3" s="8">
        <f t="shared" ref="O3:O61" si="3">(N3-G3)/G3</f>
        <v>0.14913596821970454</v>
      </c>
      <c r="P3" s="4">
        <f t="shared" si="2"/>
        <v>0</v>
      </c>
    </row>
    <row r="4" spans="1:16" ht="15" customHeight="1" x14ac:dyDescent="0.25">
      <c r="A4">
        <v>9</v>
      </c>
      <c r="B4">
        <v>3</v>
      </c>
      <c r="C4">
        <v>3</v>
      </c>
      <c r="D4">
        <f t="shared" si="0"/>
        <v>1.0500000000000001E-2</v>
      </c>
      <c r="E4">
        <f t="shared" si="1"/>
        <v>0.63</v>
      </c>
      <c r="F4">
        <v>630</v>
      </c>
      <c r="G4" s="3">
        <v>943.34840135000002</v>
      </c>
      <c r="H4" s="6" t="s">
        <v>23</v>
      </c>
      <c r="I4" s="7"/>
      <c r="J4" t="s">
        <v>24</v>
      </c>
      <c r="K4">
        <v>1121.506775041001</v>
      </c>
      <c r="L4" t="s">
        <v>25</v>
      </c>
      <c r="M4">
        <v>278.10329050000013</v>
      </c>
      <c r="N4">
        <v>1017.840597157414</v>
      </c>
      <c r="O4" s="8">
        <f t="shared" si="3"/>
        <v>7.896573068954188E-2</v>
      </c>
      <c r="P4" s="4">
        <f t="shared" si="2"/>
        <v>-9.2434731729371042E-2</v>
      </c>
    </row>
    <row r="5" spans="1:16" ht="15" customHeight="1" x14ac:dyDescent="0.25">
      <c r="A5">
        <v>9</v>
      </c>
      <c r="B5">
        <v>3</v>
      </c>
      <c r="C5">
        <v>4</v>
      </c>
      <c r="D5">
        <f t="shared" si="0"/>
        <v>2.5516666666666667E-2</v>
      </c>
      <c r="E5">
        <f t="shared" si="1"/>
        <v>1.5309999999999999</v>
      </c>
      <c r="F5">
        <v>1531</v>
      </c>
      <c r="G5" s="3">
        <v>547.76187840700004</v>
      </c>
      <c r="H5" s="6" t="s">
        <v>26</v>
      </c>
      <c r="I5" s="7"/>
      <c r="J5" t="s">
        <v>27</v>
      </c>
      <c r="K5">
        <v>648.77828901133626</v>
      </c>
      <c r="L5" t="s">
        <v>28</v>
      </c>
      <c r="M5">
        <v>277.54593849999998</v>
      </c>
      <c r="N5">
        <v>648.77828901133626</v>
      </c>
      <c r="O5" s="8">
        <f t="shared" si="3"/>
        <v>0.18441664998322252</v>
      </c>
      <c r="P5" s="4">
        <f t="shared" si="2"/>
        <v>0</v>
      </c>
    </row>
    <row r="6" spans="1:16" ht="15" customHeight="1" x14ac:dyDescent="0.25">
      <c r="A6">
        <v>9</v>
      </c>
      <c r="B6">
        <v>3</v>
      </c>
      <c r="C6">
        <v>5</v>
      </c>
      <c r="D6">
        <f t="shared" si="0"/>
        <v>4.2383333333333335E-2</v>
      </c>
      <c r="E6">
        <f t="shared" si="1"/>
        <v>2.5430000000000001</v>
      </c>
      <c r="F6">
        <v>2543</v>
      </c>
      <c r="G6" s="3">
        <v>979.546880192</v>
      </c>
      <c r="H6" s="6" t="s">
        <v>29</v>
      </c>
      <c r="I6" s="7"/>
      <c r="J6" t="s">
        <v>30</v>
      </c>
      <c r="K6">
        <v>1096.3601690856599</v>
      </c>
      <c r="L6" t="s">
        <v>31</v>
      </c>
      <c r="M6">
        <v>260.34920179999989</v>
      </c>
      <c r="N6">
        <v>1077.6947002346831</v>
      </c>
      <c r="O6" s="8">
        <f t="shared" si="3"/>
        <v>0.10019716465581026</v>
      </c>
      <c r="P6" s="4">
        <f t="shared" si="2"/>
        <v>-1.7024942511860323E-2</v>
      </c>
    </row>
    <row r="7" spans="1:16" ht="15" customHeight="1" x14ac:dyDescent="0.25">
      <c r="A7">
        <v>9</v>
      </c>
      <c r="B7">
        <v>3</v>
      </c>
      <c r="C7">
        <v>6</v>
      </c>
      <c r="D7">
        <f t="shared" si="0"/>
        <v>6.2883333333333333E-2</v>
      </c>
      <c r="E7">
        <f t="shared" si="1"/>
        <v>3.7730000000000001</v>
      </c>
      <c r="F7">
        <v>3773</v>
      </c>
      <c r="G7" s="3">
        <v>456.27215827700002</v>
      </c>
      <c r="H7" s="6" t="s">
        <v>32</v>
      </c>
      <c r="I7" s="7"/>
      <c r="J7" t="s">
        <v>33</v>
      </c>
      <c r="K7">
        <v>520.34549815358832</v>
      </c>
      <c r="L7" t="s">
        <v>34</v>
      </c>
      <c r="M7">
        <v>317.7635937</v>
      </c>
      <c r="N7">
        <v>520.34549815358832</v>
      </c>
      <c r="O7" s="8">
        <f t="shared" si="3"/>
        <v>0.14042789750430001</v>
      </c>
      <c r="P7" s="4">
        <f t="shared" si="2"/>
        <v>0</v>
      </c>
    </row>
    <row r="8" spans="1:16" ht="15" customHeight="1" x14ac:dyDescent="0.25">
      <c r="A8">
        <v>9</v>
      </c>
      <c r="B8">
        <v>3</v>
      </c>
      <c r="C8">
        <v>7</v>
      </c>
      <c r="D8">
        <f t="shared" si="0"/>
        <v>6.3600000000000004E-2</v>
      </c>
      <c r="E8">
        <f t="shared" si="1"/>
        <v>3.8159999999999998</v>
      </c>
      <c r="F8">
        <v>3816</v>
      </c>
      <c r="G8" s="3">
        <v>883.23944079299997</v>
      </c>
      <c r="H8" s="6" t="s">
        <v>35</v>
      </c>
      <c r="I8" s="7"/>
      <c r="J8" t="s">
        <v>36</v>
      </c>
      <c r="K8">
        <v>996.8146493389404</v>
      </c>
      <c r="L8" t="s">
        <v>37</v>
      </c>
      <c r="M8">
        <v>270.72479270000002</v>
      </c>
      <c r="N8">
        <v>996.81464933894028</v>
      </c>
      <c r="O8" s="8">
        <f t="shared" si="3"/>
        <v>0.12858937599522158</v>
      </c>
      <c r="P8" s="4">
        <f t="shared" si="2"/>
        <v>-1.1405012737022871E-16</v>
      </c>
    </row>
    <row r="9" spans="1:16" ht="15" customHeight="1" x14ac:dyDescent="0.25">
      <c r="A9">
        <v>9</v>
      </c>
      <c r="B9">
        <v>3</v>
      </c>
      <c r="C9">
        <v>8</v>
      </c>
      <c r="D9">
        <f t="shared" si="0"/>
        <v>3.3599999999999998E-2</v>
      </c>
      <c r="E9">
        <f t="shared" si="1"/>
        <v>2.016</v>
      </c>
      <c r="F9">
        <v>2016</v>
      </c>
      <c r="G9" s="3">
        <v>674.55252934199996</v>
      </c>
      <c r="H9" s="6" t="s">
        <v>38</v>
      </c>
      <c r="I9" s="7"/>
      <c r="J9" t="s">
        <v>39</v>
      </c>
      <c r="K9">
        <v>849.7955585238285</v>
      </c>
      <c r="L9" t="s">
        <v>40</v>
      </c>
      <c r="M9">
        <v>304.02424980000001</v>
      </c>
      <c r="N9">
        <v>775.21553639218246</v>
      </c>
      <c r="O9" s="8">
        <f t="shared" si="3"/>
        <v>0.14922930783222382</v>
      </c>
      <c r="P9" s="4">
        <f t="shared" si="2"/>
        <v>-8.7762311044786198E-2</v>
      </c>
    </row>
    <row r="10" spans="1:16" ht="15" customHeight="1" x14ac:dyDescent="0.25">
      <c r="A10">
        <v>9</v>
      </c>
      <c r="B10">
        <v>3</v>
      </c>
      <c r="C10">
        <v>9</v>
      </c>
      <c r="D10">
        <f t="shared" si="0"/>
        <v>2.7166666666666665E-2</v>
      </c>
      <c r="E10">
        <f t="shared" si="1"/>
        <v>1.63</v>
      </c>
      <c r="F10">
        <v>1630</v>
      </c>
      <c r="G10" s="3">
        <v>604.10825342600003</v>
      </c>
      <c r="H10" s="6" t="s">
        <v>41</v>
      </c>
      <c r="I10" s="7"/>
      <c r="J10" t="s">
        <v>42</v>
      </c>
      <c r="K10">
        <v>732.72108410107626</v>
      </c>
      <c r="L10" t="s">
        <v>43</v>
      </c>
      <c r="M10">
        <v>294.104108</v>
      </c>
      <c r="N10">
        <v>732.72108410107626</v>
      </c>
      <c r="O10" s="8">
        <f t="shared" si="3"/>
        <v>0.21289699312282379</v>
      </c>
      <c r="P10" s="4">
        <f t="shared" si="2"/>
        <v>0</v>
      </c>
    </row>
    <row r="11" spans="1:16" ht="15" customHeight="1" x14ac:dyDescent="0.25">
      <c r="A11">
        <v>9</v>
      </c>
      <c r="B11">
        <v>3</v>
      </c>
      <c r="C11">
        <v>10</v>
      </c>
      <c r="D11">
        <f t="shared" si="0"/>
        <v>1.6266666666666665E-2</v>
      </c>
      <c r="E11">
        <f t="shared" si="1"/>
        <v>0.97599999999999998</v>
      </c>
      <c r="F11">
        <v>976</v>
      </c>
      <c r="G11" s="3">
        <v>566.83624877900002</v>
      </c>
      <c r="H11" s="6" t="s">
        <v>44</v>
      </c>
      <c r="I11" s="7"/>
      <c r="J11" t="s">
        <v>45</v>
      </c>
      <c r="K11">
        <v>675.31814202394798</v>
      </c>
      <c r="L11" t="s">
        <v>46</v>
      </c>
      <c r="M11">
        <v>268.09872009999998</v>
      </c>
      <c r="N11">
        <v>695.40386535206767</v>
      </c>
      <c r="O11" s="8">
        <f t="shared" si="3"/>
        <v>0.22681615166639427</v>
      </c>
      <c r="P11" s="4">
        <f t="shared" si="2"/>
        <v>2.9742608821261916E-2</v>
      </c>
    </row>
    <row r="12" spans="1:16" ht="15" customHeight="1" x14ac:dyDescent="0.25">
      <c r="A12">
        <v>12</v>
      </c>
      <c r="B12">
        <v>3</v>
      </c>
      <c r="C12">
        <v>1</v>
      </c>
      <c r="D12">
        <f t="shared" si="0"/>
        <v>3.9316666666666666E-2</v>
      </c>
      <c r="E12">
        <f t="shared" si="1"/>
        <v>2.359</v>
      </c>
      <c r="F12">
        <v>2359</v>
      </c>
      <c r="G12" s="3">
        <v>784.24467330000004</v>
      </c>
      <c r="H12" s="6" t="s">
        <v>47</v>
      </c>
      <c r="I12" s="7"/>
      <c r="J12" t="s">
        <v>48</v>
      </c>
      <c r="K12">
        <v>913.45865950850782</v>
      </c>
      <c r="L12" t="s">
        <v>49</v>
      </c>
      <c r="M12">
        <v>464.70780339999988</v>
      </c>
      <c r="N12">
        <v>914.85828521333269</v>
      </c>
      <c r="O12" s="8">
        <f t="shared" si="3"/>
        <v>0.16654701824588425</v>
      </c>
      <c r="P12" s="4">
        <f t="shared" si="2"/>
        <v>1.5322266533418691E-3</v>
      </c>
    </row>
    <row r="13" spans="1:16" ht="15" customHeight="1" x14ac:dyDescent="0.25">
      <c r="A13">
        <v>12</v>
      </c>
      <c r="B13">
        <v>3</v>
      </c>
      <c r="C13">
        <v>2</v>
      </c>
      <c r="D13">
        <f t="shared" si="0"/>
        <v>0.14400000000000002</v>
      </c>
      <c r="E13">
        <f t="shared" si="1"/>
        <v>8.64</v>
      </c>
      <c r="F13">
        <v>8640</v>
      </c>
      <c r="G13" s="3">
        <v>613.378326109</v>
      </c>
      <c r="H13" s="6" t="s">
        <v>50</v>
      </c>
      <c r="I13" s="7"/>
      <c r="J13" t="s">
        <v>51</v>
      </c>
      <c r="K13">
        <v>723.75913134411178</v>
      </c>
      <c r="L13" t="s">
        <v>52</v>
      </c>
      <c r="M13">
        <v>406.5890359</v>
      </c>
      <c r="N13">
        <v>723.75913134411178</v>
      </c>
      <c r="O13" s="8">
        <f t="shared" si="3"/>
        <v>0.17995550305032562</v>
      </c>
      <c r="P13" s="4">
        <f t="shared" si="2"/>
        <v>0</v>
      </c>
    </row>
    <row r="14" spans="1:16" ht="15" customHeight="1" x14ac:dyDescent="0.25">
      <c r="A14">
        <v>12</v>
      </c>
      <c r="B14">
        <v>3</v>
      </c>
      <c r="C14">
        <v>3</v>
      </c>
      <c r="D14">
        <f t="shared" si="0"/>
        <v>2.6083333333333333E-2</v>
      </c>
      <c r="E14">
        <f t="shared" si="1"/>
        <v>1.5649999999999999</v>
      </c>
      <c r="F14">
        <v>1565</v>
      </c>
      <c r="G14" s="3">
        <v>791.18591642900003</v>
      </c>
      <c r="H14" s="6" t="s">
        <v>53</v>
      </c>
      <c r="I14" s="7"/>
      <c r="J14" t="s">
        <v>54</v>
      </c>
      <c r="K14">
        <v>869.73014524941982</v>
      </c>
      <c r="L14" t="s">
        <v>55</v>
      </c>
      <c r="M14">
        <v>419.66426040000027</v>
      </c>
      <c r="N14">
        <v>869.73014524941982</v>
      </c>
      <c r="O14" s="8">
        <f t="shared" si="3"/>
        <v>9.9274048222353875E-2</v>
      </c>
      <c r="P14" s="4">
        <f t="shared" si="2"/>
        <v>0</v>
      </c>
    </row>
    <row r="15" spans="1:16" ht="15" customHeight="1" x14ac:dyDescent="0.25">
      <c r="A15">
        <v>12</v>
      </c>
      <c r="B15">
        <v>3</v>
      </c>
      <c r="C15">
        <v>4</v>
      </c>
      <c r="D15">
        <f t="shared" si="0"/>
        <v>8.8149999999999992E-2</v>
      </c>
      <c r="E15">
        <f t="shared" si="1"/>
        <v>5.2889999999999997</v>
      </c>
      <c r="F15">
        <v>5289</v>
      </c>
      <c r="G15" s="3">
        <v>750.87424906499996</v>
      </c>
      <c r="H15" s="6" t="s">
        <v>56</v>
      </c>
      <c r="I15" s="7"/>
      <c r="J15" t="s">
        <v>57</v>
      </c>
      <c r="K15">
        <v>894.78810796327741</v>
      </c>
      <c r="L15" t="s">
        <v>58</v>
      </c>
      <c r="M15">
        <v>422.64755399999967</v>
      </c>
      <c r="N15">
        <v>894.78810796327741</v>
      </c>
      <c r="O15" s="8">
        <f t="shared" si="3"/>
        <v>0.19166173174467122</v>
      </c>
      <c r="P15" s="4">
        <f t="shared" si="2"/>
        <v>0</v>
      </c>
    </row>
    <row r="16" spans="1:16" ht="15" customHeight="1" x14ac:dyDescent="0.25">
      <c r="A16">
        <v>12</v>
      </c>
      <c r="B16">
        <v>3</v>
      </c>
      <c r="C16">
        <v>5</v>
      </c>
      <c r="D16">
        <f t="shared" si="0"/>
        <v>0.13175000000000001</v>
      </c>
      <c r="E16">
        <f t="shared" si="1"/>
        <v>7.9050000000000002</v>
      </c>
      <c r="F16">
        <v>7905</v>
      </c>
      <c r="G16" s="3">
        <v>909.07091568299995</v>
      </c>
      <c r="H16" s="6" t="s">
        <v>59</v>
      </c>
      <c r="I16" s="7"/>
      <c r="J16" t="s">
        <v>60</v>
      </c>
      <c r="K16">
        <v>1027.364256635447</v>
      </c>
      <c r="L16" t="s">
        <v>61</v>
      </c>
      <c r="M16">
        <v>442.34885850000001</v>
      </c>
      <c r="N16">
        <v>1018.647370722324</v>
      </c>
      <c r="O16" s="8">
        <f t="shared" si="3"/>
        <v>0.12053675147774083</v>
      </c>
      <c r="P16" s="4">
        <f t="shared" si="2"/>
        <v>-8.484708180981692E-3</v>
      </c>
    </row>
    <row r="17" spans="1:16" ht="15" customHeight="1" x14ac:dyDescent="0.25">
      <c r="A17">
        <v>12</v>
      </c>
      <c r="B17">
        <v>3</v>
      </c>
      <c r="C17">
        <v>6</v>
      </c>
      <c r="D17">
        <f t="shared" si="0"/>
        <v>3.3716666666666666E-2</v>
      </c>
      <c r="E17">
        <f t="shared" si="1"/>
        <v>2.0230000000000001</v>
      </c>
      <c r="F17">
        <v>2023</v>
      </c>
      <c r="G17" s="3">
        <v>805.72962788500001</v>
      </c>
      <c r="H17" s="6" t="s">
        <v>62</v>
      </c>
      <c r="I17" s="7"/>
      <c r="J17" t="s">
        <v>63</v>
      </c>
      <c r="K17">
        <v>999.21410672612376</v>
      </c>
      <c r="L17" t="s">
        <v>64</v>
      </c>
      <c r="M17">
        <v>426.36255859999977</v>
      </c>
      <c r="N17">
        <v>900.14586449837202</v>
      </c>
      <c r="O17" s="8">
        <f t="shared" si="3"/>
        <v>0.11718104106610788</v>
      </c>
      <c r="P17" s="4">
        <f t="shared" si="2"/>
        <v>-9.914616052844169E-2</v>
      </c>
    </row>
    <row r="18" spans="1:16" ht="15" customHeight="1" x14ac:dyDescent="0.25">
      <c r="A18">
        <v>12</v>
      </c>
      <c r="B18">
        <v>3</v>
      </c>
      <c r="C18">
        <v>7</v>
      </c>
      <c r="D18">
        <f t="shared" si="0"/>
        <v>6.0733333333333334E-2</v>
      </c>
      <c r="E18">
        <f t="shared" si="1"/>
        <v>3.6440000000000001</v>
      </c>
      <c r="F18">
        <v>3644</v>
      </c>
      <c r="G18" s="3">
        <v>683.45979060699995</v>
      </c>
      <c r="H18" s="6" t="s">
        <v>65</v>
      </c>
      <c r="I18" s="7"/>
      <c r="J18" t="s">
        <v>66</v>
      </c>
      <c r="K18">
        <v>782.003935883964</v>
      </c>
      <c r="L18" t="s">
        <v>67</v>
      </c>
      <c r="M18">
        <v>370.22184800000008</v>
      </c>
      <c r="N18">
        <v>782.003935883964</v>
      </c>
      <c r="O18" s="8">
        <f t="shared" si="3"/>
        <v>0.14418426165121465</v>
      </c>
      <c r="P18" s="4">
        <f t="shared" si="2"/>
        <v>0</v>
      </c>
    </row>
    <row r="19" spans="1:16" ht="15" customHeight="1" x14ac:dyDescent="0.25">
      <c r="A19">
        <v>12</v>
      </c>
      <c r="B19">
        <v>3</v>
      </c>
      <c r="C19">
        <v>8</v>
      </c>
      <c r="D19">
        <f t="shared" si="0"/>
        <v>0.19331666666666666</v>
      </c>
      <c r="E19">
        <f t="shared" si="1"/>
        <v>11.599</v>
      </c>
      <c r="F19">
        <v>11599</v>
      </c>
      <c r="G19" s="3">
        <v>1082.162880112</v>
      </c>
      <c r="H19" s="6" t="s">
        <v>68</v>
      </c>
      <c r="I19" s="7"/>
      <c r="J19" t="s">
        <v>69</v>
      </c>
      <c r="K19">
        <v>1219.039143534927</v>
      </c>
      <c r="L19" t="s">
        <v>70</v>
      </c>
      <c r="M19">
        <v>438.19959239999929</v>
      </c>
      <c r="N19">
        <v>1219.039143534927</v>
      </c>
      <c r="O19" s="8">
        <f t="shared" si="3"/>
        <v>0.1264839756920518</v>
      </c>
      <c r="P19" s="4">
        <f t="shared" si="2"/>
        <v>0</v>
      </c>
    </row>
    <row r="20" spans="1:16" ht="15" customHeight="1" x14ac:dyDescent="0.25">
      <c r="A20">
        <v>12</v>
      </c>
      <c r="B20">
        <v>3</v>
      </c>
      <c r="C20">
        <v>9</v>
      </c>
      <c r="D20">
        <f t="shared" si="0"/>
        <v>1.1155166666666667</v>
      </c>
      <c r="E20">
        <f t="shared" si="1"/>
        <v>66.930999999999997</v>
      </c>
      <c r="F20">
        <v>66931</v>
      </c>
      <c r="G20" s="3">
        <v>952.74671821100003</v>
      </c>
      <c r="H20" s="6" t="s">
        <v>71</v>
      </c>
      <c r="I20" s="7"/>
      <c r="J20" t="s">
        <v>72</v>
      </c>
      <c r="K20">
        <v>1095.786848590677</v>
      </c>
      <c r="L20" t="s">
        <v>73</v>
      </c>
      <c r="M20">
        <v>395.94870300000002</v>
      </c>
      <c r="N20">
        <v>1095.786848590677</v>
      </c>
      <c r="O20" s="8">
        <f t="shared" si="3"/>
        <v>0.15013447713393074</v>
      </c>
      <c r="P20" s="4">
        <f t="shared" si="2"/>
        <v>0</v>
      </c>
    </row>
    <row r="21" spans="1:16" ht="15" customHeight="1" x14ac:dyDescent="0.25">
      <c r="A21">
        <v>12</v>
      </c>
      <c r="B21">
        <v>3</v>
      </c>
      <c r="C21">
        <v>10</v>
      </c>
      <c r="D21">
        <f t="shared" si="0"/>
        <v>0.54903333333333337</v>
      </c>
      <c r="E21">
        <f t="shared" si="1"/>
        <v>32.942</v>
      </c>
      <c r="F21">
        <v>32942</v>
      </c>
      <c r="G21" s="3">
        <v>1604.457014441</v>
      </c>
      <c r="H21" s="6" t="s">
        <v>74</v>
      </c>
      <c r="I21" s="7"/>
      <c r="J21" t="s">
        <v>75</v>
      </c>
      <c r="K21">
        <v>1783.3033750428201</v>
      </c>
      <c r="L21" t="s">
        <v>76</v>
      </c>
      <c r="M21">
        <v>392.37775809999999</v>
      </c>
      <c r="N21">
        <v>1037.0643622155451</v>
      </c>
      <c r="O21" s="8">
        <f t="shared" si="3"/>
        <v>-0.3536353090912423</v>
      </c>
      <c r="P21" s="4">
        <f t="shared" si="2"/>
        <v>-0.41845881260072004</v>
      </c>
    </row>
    <row r="22" spans="1:16" ht="15" customHeight="1" x14ac:dyDescent="0.25">
      <c r="A22">
        <v>15</v>
      </c>
      <c r="B22">
        <v>3</v>
      </c>
      <c r="C22">
        <v>1</v>
      </c>
      <c r="D22">
        <f t="shared" si="0"/>
        <v>3.377733333333333</v>
      </c>
      <c r="E22">
        <f t="shared" si="1"/>
        <v>202.66399999999999</v>
      </c>
      <c r="F22">
        <v>202664</v>
      </c>
      <c r="G22" s="3">
        <v>1171.623384083</v>
      </c>
      <c r="H22" s="6" t="s">
        <v>77</v>
      </c>
      <c r="I22" s="7"/>
      <c r="J22" t="s">
        <v>78</v>
      </c>
      <c r="K22">
        <v>1281.2391705977</v>
      </c>
      <c r="L22" t="s">
        <v>79</v>
      </c>
      <c r="M22">
        <v>672.47080480000022</v>
      </c>
      <c r="N22">
        <v>1281.2391705977</v>
      </c>
      <c r="O22" s="8">
        <f t="shared" si="3"/>
        <v>9.3558892732832785E-2</v>
      </c>
      <c r="P22" s="4">
        <f t="shared" si="2"/>
        <v>0</v>
      </c>
    </row>
    <row r="23" spans="1:16" ht="15" customHeight="1" x14ac:dyDescent="0.25">
      <c r="A23">
        <v>15</v>
      </c>
      <c r="B23">
        <v>3</v>
      </c>
      <c r="C23">
        <v>2</v>
      </c>
      <c r="D23">
        <f t="shared" si="0"/>
        <v>0.58639999999999992</v>
      </c>
      <c r="E23">
        <f t="shared" si="1"/>
        <v>35.183999999999997</v>
      </c>
      <c r="F23">
        <v>35184</v>
      </c>
      <c r="G23" s="3">
        <v>828.12840839</v>
      </c>
      <c r="H23" s="6" t="s">
        <v>80</v>
      </c>
      <c r="I23" s="7"/>
      <c r="J23" t="s">
        <v>81</v>
      </c>
      <c r="K23">
        <v>977.46652415438575</v>
      </c>
      <c r="L23" t="s">
        <v>82</v>
      </c>
      <c r="M23">
        <v>699.79639490000045</v>
      </c>
      <c r="N23">
        <v>977.46652415438575</v>
      </c>
      <c r="O23" s="8">
        <f t="shared" si="3"/>
        <v>0.18033207682697469</v>
      </c>
      <c r="P23" s="4">
        <f t="shared" si="2"/>
        <v>0</v>
      </c>
    </row>
    <row r="24" spans="1:16" ht="15" customHeight="1" x14ac:dyDescent="0.25">
      <c r="A24">
        <v>15</v>
      </c>
      <c r="B24">
        <v>3</v>
      </c>
      <c r="C24">
        <v>3</v>
      </c>
      <c r="D24">
        <f t="shared" si="0"/>
        <v>6.3454833333333331</v>
      </c>
      <c r="E24">
        <f t="shared" si="1"/>
        <v>380.72899999999998</v>
      </c>
      <c r="F24">
        <v>380729</v>
      </c>
      <c r="G24" s="3">
        <v>801.70743123199998</v>
      </c>
      <c r="H24" s="6" t="s">
        <v>83</v>
      </c>
      <c r="I24" s="7"/>
      <c r="J24" t="s">
        <v>84</v>
      </c>
      <c r="K24">
        <v>916.32674868129936</v>
      </c>
      <c r="L24" t="s">
        <v>85</v>
      </c>
      <c r="M24">
        <v>701.53700339999978</v>
      </c>
      <c r="N24">
        <v>916.32674868129936</v>
      </c>
      <c r="O24" s="8">
        <f t="shared" si="3"/>
        <v>0.14296900962132977</v>
      </c>
      <c r="P24" s="4">
        <f t="shared" si="2"/>
        <v>0</v>
      </c>
    </row>
    <row r="25" spans="1:16" ht="15" customHeight="1" x14ac:dyDescent="0.25">
      <c r="A25">
        <v>15</v>
      </c>
      <c r="B25">
        <v>3</v>
      </c>
      <c r="C25">
        <v>4</v>
      </c>
      <c r="D25">
        <f t="shared" si="0"/>
        <v>8.6769999999999996</v>
      </c>
      <c r="E25">
        <f t="shared" si="1"/>
        <v>520.62</v>
      </c>
      <c r="F25">
        <v>520620</v>
      </c>
      <c r="G25" s="3">
        <v>1003.760132766</v>
      </c>
      <c r="H25" s="6" t="s">
        <v>86</v>
      </c>
      <c r="I25" s="7"/>
      <c r="J25" t="s">
        <v>87</v>
      </c>
      <c r="K25">
        <v>1139.100511867154</v>
      </c>
      <c r="L25" t="s">
        <v>88</v>
      </c>
      <c r="M25">
        <v>583.48621159999948</v>
      </c>
      <c r="N25">
        <v>1139.100511867154</v>
      </c>
      <c r="O25" s="8">
        <f t="shared" si="3"/>
        <v>0.13483338766225436</v>
      </c>
      <c r="P25" s="4">
        <f t="shared" si="2"/>
        <v>0</v>
      </c>
    </row>
    <row r="26" spans="1:16" ht="15" customHeight="1" x14ac:dyDescent="0.25">
      <c r="A26">
        <v>15</v>
      </c>
      <c r="B26">
        <v>3</v>
      </c>
      <c r="C26">
        <v>5</v>
      </c>
      <c r="D26">
        <f t="shared" si="0"/>
        <v>1.3177833333333333</v>
      </c>
      <c r="E26">
        <f t="shared" si="1"/>
        <v>79.066999999999993</v>
      </c>
      <c r="F26">
        <v>79067</v>
      </c>
      <c r="G26" s="3">
        <v>826.18978593300005</v>
      </c>
      <c r="H26" s="6" t="s">
        <v>89</v>
      </c>
      <c r="I26" s="7"/>
      <c r="J26" t="s">
        <v>90</v>
      </c>
      <c r="K26">
        <v>1026.542152900709</v>
      </c>
      <c r="L26" t="s">
        <v>91</v>
      </c>
      <c r="M26">
        <v>892.96981309999865</v>
      </c>
      <c r="N26">
        <v>1026.542152900709</v>
      </c>
      <c r="O26" s="8">
        <f t="shared" si="3"/>
        <v>0.24250162659836672</v>
      </c>
      <c r="P26" s="4">
        <f t="shared" si="2"/>
        <v>0</v>
      </c>
    </row>
    <row r="27" spans="1:16" ht="15" customHeight="1" x14ac:dyDescent="0.25">
      <c r="A27">
        <v>15</v>
      </c>
      <c r="B27">
        <v>3</v>
      </c>
      <c r="C27">
        <v>6</v>
      </c>
      <c r="D27">
        <f t="shared" si="0"/>
        <v>0.26113333333333333</v>
      </c>
      <c r="E27">
        <f t="shared" si="1"/>
        <v>15.667999999999999</v>
      </c>
      <c r="F27">
        <v>15668</v>
      </c>
      <c r="G27" s="3">
        <v>1067.862157347</v>
      </c>
      <c r="H27" s="6" t="s">
        <v>92</v>
      </c>
      <c r="I27" s="7"/>
      <c r="J27" t="s">
        <v>93</v>
      </c>
      <c r="K27">
        <v>1204.045683633422</v>
      </c>
      <c r="L27" t="s">
        <v>94</v>
      </c>
      <c r="M27">
        <v>630.24923900000067</v>
      </c>
      <c r="N27">
        <v>1204.045683633422</v>
      </c>
      <c r="O27" s="8">
        <f t="shared" si="3"/>
        <v>0.12752912475591113</v>
      </c>
      <c r="P27" s="4">
        <f t="shared" si="2"/>
        <v>0</v>
      </c>
    </row>
    <row r="28" spans="1:16" ht="15" customHeight="1" x14ac:dyDescent="0.25">
      <c r="A28">
        <v>15</v>
      </c>
      <c r="B28">
        <v>3</v>
      </c>
      <c r="C28">
        <v>7</v>
      </c>
      <c r="D28">
        <f t="shared" si="0"/>
        <v>1.2154</v>
      </c>
      <c r="E28">
        <f t="shared" si="1"/>
        <v>72.924000000000007</v>
      </c>
      <c r="F28">
        <v>72924</v>
      </c>
      <c r="G28" s="3">
        <v>924.42118022199998</v>
      </c>
      <c r="H28" s="6" t="s">
        <v>95</v>
      </c>
      <c r="I28" s="7"/>
      <c r="J28" t="s">
        <v>96</v>
      </c>
      <c r="K28">
        <v>1102.417321416543</v>
      </c>
      <c r="L28" t="s">
        <v>97</v>
      </c>
      <c r="M28">
        <v>1224.071597600001</v>
      </c>
      <c r="N28">
        <v>1175.4004660916421</v>
      </c>
      <c r="O28" s="8">
        <f t="shared" si="3"/>
        <v>0.27149884840302924</v>
      </c>
      <c r="P28" s="4">
        <f t="shared" si="2"/>
        <v>6.6202828327588253E-2</v>
      </c>
    </row>
    <row r="29" spans="1:16" ht="15" customHeight="1" x14ac:dyDescent="0.25">
      <c r="A29">
        <v>15</v>
      </c>
      <c r="B29">
        <v>3</v>
      </c>
      <c r="C29">
        <v>8</v>
      </c>
      <c r="D29">
        <f t="shared" si="0"/>
        <v>0.1333</v>
      </c>
      <c r="E29">
        <f t="shared" si="1"/>
        <v>7.9980000000000002</v>
      </c>
      <c r="F29">
        <v>7998</v>
      </c>
      <c r="G29" s="3">
        <v>778.89360681400001</v>
      </c>
      <c r="H29" s="6" t="s">
        <v>98</v>
      </c>
      <c r="I29" s="7"/>
      <c r="J29" t="s">
        <v>99</v>
      </c>
      <c r="K29">
        <v>1053.107964725544</v>
      </c>
      <c r="L29" t="s">
        <v>100</v>
      </c>
      <c r="M29">
        <v>512.58852750000005</v>
      </c>
      <c r="N29">
        <v>841.42993112169711</v>
      </c>
      <c r="O29" s="8">
        <f t="shared" si="3"/>
        <v>8.0288660428857253E-2</v>
      </c>
      <c r="P29" s="4">
        <f t="shared" si="2"/>
        <v>-0.20100316462710771</v>
      </c>
    </row>
    <row r="30" spans="1:16" ht="15" customHeight="1" x14ac:dyDescent="0.25">
      <c r="A30">
        <v>15</v>
      </c>
      <c r="B30">
        <v>3</v>
      </c>
      <c r="C30">
        <v>9</v>
      </c>
      <c r="D30">
        <f t="shared" si="0"/>
        <v>0.30645</v>
      </c>
      <c r="E30">
        <f t="shared" si="1"/>
        <v>18.387</v>
      </c>
      <c r="F30">
        <v>18387</v>
      </c>
      <c r="G30" s="3">
        <v>1157.0368080420001</v>
      </c>
      <c r="H30" s="6" t="s">
        <v>101</v>
      </c>
      <c r="I30" s="7"/>
      <c r="J30" t="s">
        <v>102</v>
      </c>
      <c r="K30">
        <v>1286.4102607775251</v>
      </c>
      <c r="L30" t="s">
        <v>103</v>
      </c>
      <c r="M30">
        <v>868.00867970000036</v>
      </c>
      <c r="N30">
        <v>1323.487054912182</v>
      </c>
      <c r="O30" s="8">
        <f t="shared" si="3"/>
        <v>0.14385907666313397</v>
      </c>
      <c r="P30" s="4">
        <f t="shared" si="2"/>
        <v>2.8821904850360212E-2</v>
      </c>
    </row>
    <row r="31" spans="1:16" ht="15" customHeight="1" x14ac:dyDescent="0.25">
      <c r="A31">
        <v>15</v>
      </c>
      <c r="B31">
        <v>3</v>
      </c>
      <c r="C31">
        <v>10</v>
      </c>
      <c r="D31">
        <f t="shared" si="0"/>
        <v>1.3606833333333335</v>
      </c>
      <c r="E31">
        <f t="shared" si="1"/>
        <v>81.641000000000005</v>
      </c>
      <c r="F31">
        <v>81641</v>
      </c>
      <c r="G31" s="3">
        <v>739.53477113099996</v>
      </c>
      <c r="H31" s="6" t="s">
        <v>104</v>
      </c>
      <c r="I31" s="7"/>
      <c r="J31" t="s">
        <v>105</v>
      </c>
      <c r="K31">
        <v>856.80458072890463</v>
      </c>
      <c r="L31" t="s">
        <v>106</v>
      </c>
      <c r="M31">
        <v>463.10816349999908</v>
      </c>
      <c r="N31">
        <v>856.80458072890463</v>
      </c>
      <c r="O31" s="8">
        <f t="shared" si="3"/>
        <v>0.15857240818921778</v>
      </c>
      <c r="P31" s="4">
        <f t="shared" si="2"/>
        <v>0</v>
      </c>
    </row>
    <row r="32" spans="1:16" ht="15" customHeight="1" x14ac:dyDescent="0.25">
      <c r="A32">
        <v>9</v>
      </c>
      <c r="B32">
        <v>5</v>
      </c>
      <c r="C32">
        <v>1</v>
      </c>
      <c r="D32">
        <f t="shared" si="0"/>
        <v>0.22196666666666667</v>
      </c>
      <c r="E32">
        <f t="shared" si="1"/>
        <v>13.318</v>
      </c>
      <c r="F32">
        <v>13318</v>
      </c>
      <c r="G32" s="3">
        <v>572.08350842100003</v>
      </c>
      <c r="H32" s="6" t="s">
        <v>107</v>
      </c>
      <c r="I32" s="7"/>
      <c r="J32" t="s">
        <v>108</v>
      </c>
      <c r="K32">
        <v>724.48711326831585</v>
      </c>
      <c r="L32" t="s">
        <v>109</v>
      </c>
      <c r="M32">
        <v>309.14720440000002</v>
      </c>
      <c r="N32">
        <v>753.23582552852463</v>
      </c>
      <c r="O32" s="8">
        <f t="shared" si="3"/>
        <v>0.31665362563504174</v>
      </c>
      <c r="P32" s="4">
        <f t="shared" si="2"/>
        <v>3.9681468080939641E-2</v>
      </c>
    </row>
    <row r="33" spans="1:16" ht="15" customHeight="1" x14ac:dyDescent="0.25">
      <c r="A33">
        <v>9</v>
      </c>
      <c r="B33">
        <v>5</v>
      </c>
      <c r="C33">
        <v>2</v>
      </c>
      <c r="D33">
        <f t="shared" si="0"/>
        <v>3.1816666666666667E-2</v>
      </c>
      <c r="E33">
        <f t="shared" si="1"/>
        <v>1.909</v>
      </c>
      <c r="F33">
        <v>1909</v>
      </c>
      <c r="G33" s="3">
        <v>845.52345453600003</v>
      </c>
      <c r="H33" s="6" t="s">
        <v>110</v>
      </c>
      <c r="I33" s="7"/>
      <c r="J33" t="s">
        <v>111</v>
      </c>
      <c r="K33">
        <v>1024.350870524725</v>
      </c>
      <c r="L33" t="s">
        <v>112</v>
      </c>
      <c r="M33">
        <v>270.34894500000001</v>
      </c>
      <c r="N33">
        <v>1024.350870524725</v>
      </c>
      <c r="O33" s="8">
        <f t="shared" si="3"/>
        <v>0.21149906017315689</v>
      </c>
      <c r="P33" s="4">
        <f t="shared" si="2"/>
        <v>0</v>
      </c>
    </row>
    <row r="34" spans="1:16" ht="15" customHeight="1" x14ac:dyDescent="0.25">
      <c r="A34">
        <v>9</v>
      </c>
      <c r="B34">
        <v>5</v>
      </c>
      <c r="C34">
        <v>3</v>
      </c>
      <c r="D34">
        <f t="shared" ref="D34:D61" si="4">E34/60</f>
        <v>0.43746666666666667</v>
      </c>
      <c r="E34">
        <f t="shared" ref="E34:E61" si="5">F34/1000</f>
        <v>26.248000000000001</v>
      </c>
      <c r="F34">
        <v>26248</v>
      </c>
      <c r="G34" s="3">
        <v>727.03140475500004</v>
      </c>
      <c r="H34" s="6" t="s">
        <v>113</v>
      </c>
      <c r="I34" s="7"/>
      <c r="J34" t="s">
        <v>114</v>
      </c>
      <c r="K34">
        <v>866.88826321288798</v>
      </c>
      <c r="L34" t="s">
        <v>115</v>
      </c>
      <c r="M34">
        <v>420.53963870000013</v>
      </c>
      <c r="N34">
        <v>883.13909655706368</v>
      </c>
      <c r="O34" s="8">
        <f t="shared" si="3"/>
        <v>0.21471932406368316</v>
      </c>
      <c r="P34" s="4">
        <f t="shared" ref="P34:P61" si="6">(N34-K34)/K34</f>
        <v>1.8746168374625772E-2</v>
      </c>
    </row>
    <row r="35" spans="1:16" ht="15" customHeight="1" x14ac:dyDescent="0.25">
      <c r="A35">
        <v>9</v>
      </c>
      <c r="B35">
        <v>5</v>
      </c>
      <c r="C35">
        <v>4</v>
      </c>
      <c r="D35">
        <f t="shared" si="4"/>
        <v>3.7483333333333334E-2</v>
      </c>
      <c r="E35">
        <f t="shared" si="5"/>
        <v>2.2490000000000001</v>
      </c>
      <c r="F35">
        <v>2249</v>
      </c>
      <c r="G35" s="3">
        <v>694.66514945300003</v>
      </c>
      <c r="H35" s="6" t="s">
        <v>116</v>
      </c>
      <c r="I35" s="7"/>
      <c r="J35" t="s">
        <v>117</v>
      </c>
      <c r="K35">
        <v>931.91447117107839</v>
      </c>
      <c r="L35" t="s">
        <v>118</v>
      </c>
      <c r="M35">
        <v>305.86990820000028</v>
      </c>
      <c r="N35">
        <v>854.4762539967021</v>
      </c>
      <c r="O35" s="8">
        <f t="shared" si="3"/>
        <v>0.2300548756037957</v>
      </c>
      <c r="P35" s="4">
        <f t="shared" si="6"/>
        <v>-8.3095841485393548E-2</v>
      </c>
    </row>
    <row r="36" spans="1:16" ht="15" customHeight="1" x14ac:dyDescent="0.25">
      <c r="A36">
        <v>9</v>
      </c>
      <c r="B36">
        <v>5</v>
      </c>
      <c r="C36">
        <v>5</v>
      </c>
      <c r="D36">
        <f t="shared" si="4"/>
        <v>9.9099999999999994E-2</v>
      </c>
      <c r="E36">
        <f t="shared" si="5"/>
        <v>5.9459999999999997</v>
      </c>
      <c r="F36">
        <v>5946</v>
      </c>
      <c r="G36" s="3">
        <v>1889.1056551439999</v>
      </c>
      <c r="H36" s="6" t="s">
        <v>119</v>
      </c>
      <c r="I36" s="7"/>
      <c r="J36" t="s">
        <v>120</v>
      </c>
      <c r="K36">
        <v>2241.8070119030758</v>
      </c>
      <c r="L36" t="s">
        <v>121</v>
      </c>
      <c r="M36">
        <v>313.06204529999991</v>
      </c>
      <c r="N36">
        <v>1133.0187938159579</v>
      </c>
      <c r="O36" s="8">
        <f t="shared" si="3"/>
        <v>-0.40023534907601988</v>
      </c>
      <c r="P36" s="4">
        <f t="shared" si="6"/>
        <v>-0.49459574896496766</v>
      </c>
    </row>
    <row r="37" spans="1:16" ht="15" customHeight="1" x14ac:dyDescent="0.25">
      <c r="A37">
        <v>9</v>
      </c>
      <c r="B37">
        <v>5</v>
      </c>
      <c r="C37">
        <v>6</v>
      </c>
      <c r="D37">
        <f t="shared" si="4"/>
        <v>0.17830000000000001</v>
      </c>
      <c r="E37">
        <f t="shared" si="5"/>
        <v>10.698</v>
      </c>
      <c r="F37">
        <v>10698</v>
      </c>
      <c r="G37" s="3">
        <v>1064.370043632</v>
      </c>
      <c r="H37" s="6" t="s">
        <v>122</v>
      </c>
      <c r="I37" s="7"/>
      <c r="J37" t="s">
        <v>123</v>
      </c>
      <c r="K37">
        <v>1326.10584170281</v>
      </c>
      <c r="L37" t="s">
        <v>124</v>
      </c>
      <c r="M37">
        <v>388.58196549999963</v>
      </c>
      <c r="N37">
        <v>1401.748026361061</v>
      </c>
      <c r="O37" s="8">
        <f t="shared" si="3"/>
        <v>0.31697433119952356</v>
      </c>
      <c r="P37" s="4">
        <f t="shared" si="6"/>
        <v>5.7040835112468262E-2</v>
      </c>
    </row>
    <row r="38" spans="1:16" ht="15" customHeight="1" x14ac:dyDescent="0.25">
      <c r="A38">
        <v>9</v>
      </c>
      <c r="B38">
        <v>5</v>
      </c>
      <c r="C38">
        <v>7</v>
      </c>
      <c r="D38">
        <f t="shared" si="4"/>
        <v>0.11051666666666667</v>
      </c>
      <c r="E38">
        <f t="shared" si="5"/>
        <v>6.6310000000000002</v>
      </c>
      <c r="F38">
        <v>6631</v>
      </c>
      <c r="G38" s="3">
        <v>484.16209789700002</v>
      </c>
      <c r="H38" s="6" t="s">
        <v>125</v>
      </c>
      <c r="I38" s="7"/>
      <c r="J38" t="s">
        <v>126</v>
      </c>
      <c r="K38">
        <v>622.21807644280557</v>
      </c>
      <c r="L38" t="s">
        <v>127</v>
      </c>
      <c r="M38">
        <v>262.60945120000002</v>
      </c>
      <c r="N38">
        <v>622.21807644280557</v>
      </c>
      <c r="O38" s="8">
        <f t="shared" si="3"/>
        <v>0.28514412661681621</v>
      </c>
      <c r="P38" s="4">
        <f t="shared" si="6"/>
        <v>0</v>
      </c>
    </row>
    <row r="39" spans="1:16" ht="15" customHeight="1" x14ac:dyDescent="0.25">
      <c r="A39">
        <v>9</v>
      </c>
      <c r="B39">
        <v>5</v>
      </c>
      <c r="C39">
        <v>8</v>
      </c>
      <c r="D39">
        <f t="shared" si="4"/>
        <v>0.38350000000000001</v>
      </c>
      <c r="E39">
        <f t="shared" si="5"/>
        <v>23.01</v>
      </c>
      <c r="F39">
        <v>23010</v>
      </c>
      <c r="G39" s="3">
        <v>892.84735411600002</v>
      </c>
      <c r="H39" s="6" t="s">
        <v>128</v>
      </c>
      <c r="I39" s="7"/>
      <c r="J39" t="s">
        <v>129</v>
      </c>
      <c r="K39">
        <v>988.08515815373653</v>
      </c>
      <c r="L39" t="s">
        <v>130</v>
      </c>
      <c r="M39">
        <v>276.81299589999981</v>
      </c>
      <c r="N39">
        <v>987.84311063723396</v>
      </c>
      <c r="O39" s="8">
        <f t="shared" si="3"/>
        <v>0.10639641376916928</v>
      </c>
      <c r="P39" s="4">
        <f t="shared" si="6"/>
        <v>-2.4496625063657329E-4</v>
      </c>
    </row>
    <row r="40" spans="1:16" x14ac:dyDescent="0.25">
      <c r="A40">
        <v>9</v>
      </c>
      <c r="B40">
        <v>5</v>
      </c>
      <c r="C40">
        <v>9</v>
      </c>
      <c r="D40">
        <f t="shared" si="4"/>
        <v>0.20924999999999999</v>
      </c>
      <c r="E40">
        <f t="shared" si="5"/>
        <v>12.555</v>
      </c>
      <c r="F40">
        <v>12555</v>
      </c>
      <c r="G40" s="3">
        <v>1150.946320584</v>
      </c>
      <c r="H40" s="6" t="s">
        <v>131</v>
      </c>
      <c r="I40" s="7"/>
      <c r="J40" t="s">
        <v>132</v>
      </c>
      <c r="K40">
        <v>1367.440463239961</v>
      </c>
      <c r="L40" t="s">
        <v>133</v>
      </c>
      <c r="M40">
        <v>292.52337729999999</v>
      </c>
      <c r="N40">
        <v>1175.4149018879809</v>
      </c>
      <c r="O40" s="8">
        <f t="shared" si="3"/>
        <v>2.1259533017634905E-2</v>
      </c>
      <c r="P40" s="4">
        <f t="shared" si="6"/>
        <v>-0.14042699957627555</v>
      </c>
    </row>
    <row r="41" spans="1:16" x14ac:dyDescent="0.25">
      <c r="A41">
        <v>9</v>
      </c>
      <c r="B41">
        <v>5</v>
      </c>
      <c r="C41">
        <v>10</v>
      </c>
      <c r="D41">
        <f t="shared" si="4"/>
        <v>0.10779999999999999</v>
      </c>
      <c r="E41">
        <f t="shared" si="5"/>
        <v>6.468</v>
      </c>
      <c r="F41">
        <v>6468</v>
      </c>
      <c r="G41" s="3">
        <v>1059.4930977900001</v>
      </c>
      <c r="H41" s="6" t="s">
        <v>134</v>
      </c>
      <c r="I41" s="7"/>
      <c r="J41" t="s">
        <v>135</v>
      </c>
      <c r="K41">
        <v>1198.896614545255</v>
      </c>
      <c r="L41" t="s">
        <v>136</v>
      </c>
      <c r="M41">
        <v>293.25066800000059</v>
      </c>
      <c r="N41">
        <v>1171.163514436588</v>
      </c>
      <c r="O41" s="8">
        <f t="shared" si="3"/>
        <v>0.10539985289146439</v>
      </c>
      <c r="P41" s="4">
        <f t="shared" si="6"/>
        <v>-2.3132186522343529E-2</v>
      </c>
    </row>
    <row r="42" spans="1:16" x14ac:dyDescent="0.25">
      <c r="A42">
        <v>12</v>
      </c>
      <c r="B42">
        <v>5</v>
      </c>
      <c r="C42">
        <v>1</v>
      </c>
      <c r="D42">
        <f t="shared" si="4"/>
        <v>1.5835833333333333</v>
      </c>
      <c r="E42">
        <f t="shared" si="5"/>
        <v>95.015000000000001</v>
      </c>
      <c r="F42">
        <v>95015</v>
      </c>
      <c r="G42" s="3">
        <v>2213.465318176</v>
      </c>
      <c r="H42" s="6" t="s">
        <v>137</v>
      </c>
      <c r="I42" s="7"/>
      <c r="J42" t="s">
        <v>138</v>
      </c>
      <c r="K42">
        <v>3155.4959845611638</v>
      </c>
      <c r="L42" t="s">
        <v>139</v>
      </c>
      <c r="M42">
        <v>400.67131690000002</v>
      </c>
      <c r="N42">
        <v>1035.407331022036</v>
      </c>
      <c r="O42" s="8">
        <f t="shared" si="3"/>
        <v>-0.532223377290022</v>
      </c>
      <c r="P42" s="4">
        <f t="shared" si="6"/>
        <v>-0.67187176403077231</v>
      </c>
    </row>
    <row r="43" spans="1:16" x14ac:dyDescent="0.25">
      <c r="A43">
        <v>12</v>
      </c>
      <c r="B43">
        <v>5</v>
      </c>
      <c r="C43">
        <v>2</v>
      </c>
      <c r="D43">
        <f t="shared" si="4"/>
        <v>0.50076666666666669</v>
      </c>
      <c r="E43">
        <f t="shared" si="5"/>
        <v>30.045999999999999</v>
      </c>
      <c r="F43">
        <v>30046</v>
      </c>
      <c r="G43" s="3">
        <v>884.48240144600004</v>
      </c>
      <c r="H43" s="6" t="s">
        <v>140</v>
      </c>
      <c r="I43" s="7"/>
      <c r="J43" t="s">
        <v>141</v>
      </c>
      <c r="K43">
        <v>1013.155546866768</v>
      </c>
      <c r="L43" t="s">
        <v>142</v>
      </c>
      <c r="M43">
        <v>446.54841970000052</v>
      </c>
      <c r="N43">
        <v>1105.841482055037</v>
      </c>
      <c r="O43" s="8">
        <f t="shared" si="3"/>
        <v>0.25026962689946919</v>
      </c>
      <c r="P43" s="4">
        <f t="shared" si="6"/>
        <v>9.1482433743668198E-2</v>
      </c>
    </row>
    <row r="44" spans="1:16" x14ac:dyDescent="0.25">
      <c r="A44">
        <v>12</v>
      </c>
      <c r="B44">
        <v>5</v>
      </c>
      <c r="C44">
        <v>3</v>
      </c>
      <c r="D44">
        <f t="shared" si="4"/>
        <v>2.9406166666666667</v>
      </c>
      <c r="E44">
        <f t="shared" si="5"/>
        <v>176.43700000000001</v>
      </c>
      <c r="F44">
        <v>176437</v>
      </c>
      <c r="G44" s="3">
        <v>773.75507863300004</v>
      </c>
      <c r="H44" s="6" t="s">
        <v>143</v>
      </c>
      <c r="I44" s="7"/>
      <c r="J44" t="s">
        <v>144</v>
      </c>
      <c r="K44">
        <v>977.17357619100812</v>
      </c>
      <c r="L44" t="s">
        <v>145</v>
      </c>
      <c r="M44">
        <v>415.29174580000108</v>
      </c>
      <c r="N44">
        <v>977.17357619100812</v>
      </c>
      <c r="O44" s="8">
        <f t="shared" si="3"/>
        <v>0.2628977866192353</v>
      </c>
      <c r="P44" s="4">
        <f t="shared" si="6"/>
        <v>0</v>
      </c>
    </row>
    <row r="45" spans="1:16" x14ac:dyDescent="0.25">
      <c r="A45">
        <v>12</v>
      </c>
      <c r="B45">
        <v>5</v>
      </c>
      <c r="C45">
        <v>4</v>
      </c>
      <c r="D45">
        <f t="shared" si="4"/>
        <v>1.2503166666666667</v>
      </c>
      <c r="E45">
        <f t="shared" si="5"/>
        <v>75.019000000000005</v>
      </c>
      <c r="F45">
        <v>75019</v>
      </c>
      <c r="G45" s="3">
        <v>835.71515105499998</v>
      </c>
      <c r="H45" s="6" t="s">
        <v>146</v>
      </c>
      <c r="I45" s="7"/>
      <c r="J45" t="s">
        <v>147</v>
      </c>
      <c r="K45">
        <v>1012.611449136446</v>
      </c>
      <c r="L45" t="s">
        <v>148</v>
      </c>
      <c r="M45">
        <v>640.17047660000026</v>
      </c>
      <c r="N45">
        <v>1012.611449136445</v>
      </c>
      <c r="O45" s="8">
        <f t="shared" si="3"/>
        <v>0.21167056485470268</v>
      </c>
      <c r="P45" s="4">
        <f t="shared" si="6"/>
        <v>-1.0104384464219839E-15</v>
      </c>
    </row>
    <row r="46" spans="1:16" x14ac:dyDescent="0.25">
      <c r="A46">
        <v>12</v>
      </c>
      <c r="B46">
        <v>5</v>
      </c>
      <c r="C46">
        <v>5</v>
      </c>
      <c r="D46">
        <f t="shared" si="4"/>
        <v>0.67005000000000003</v>
      </c>
      <c r="E46">
        <f t="shared" si="5"/>
        <v>40.203000000000003</v>
      </c>
      <c r="F46">
        <v>40203</v>
      </c>
      <c r="G46" s="3">
        <v>1196.8098017689999</v>
      </c>
      <c r="H46" s="6" t="s">
        <v>149</v>
      </c>
      <c r="I46" s="7"/>
      <c r="J46" t="s">
        <v>150</v>
      </c>
      <c r="K46">
        <v>1401.6565058130111</v>
      </c>
      <c r="L46" t="s">
        <v>151</v>
      </c>
      <c r="M46">
        <v>537.69722689999981</v>
      </c>
      <c r="N46">
        <v>1207.078493999617</v>
      </c>
      <c r="O46" s="8">
        <f t="shared" si="3"/>
        <v>8.5800535853223468E-3</v>
      </c>
      <c r="P46" s="4">
        <f t="shared" si="6"/>
        <v>-0.13882003972188028</v>
      </c>
    </row>
    <row r="47" spans="1:16" x14ac:dyDescent="0.25">
      <c r="A47">
        <v>12</v>
      </c>
      <c r="B47">
        <v>5</v>
      </c>
      <c r="C47">
        <v>6</v>
      </c>
      <c r="D47">
        <f t="shared" si="4"/>
        <v>0.22886666666666666</v>
      </c>
      <c r="E47">
        <f t="shared" si="5"/>
        <v>13.731999999999999</v>
      </c>
      <c r="F47">
        <v>13732</v>
      </c>
      <c r="G47" s="3">
        <v>597.19418764500006</v>
      </c>
      <c r="H47" s="6" t="s">
        <v>152</v>
      </c>
      <c r="I47" s="7"/>
      <c r="J47" t="s">
        <v>153</v>
      </c>
      <c r="K47">
        <v>799.14062349535777</v>
      </c>
      <c r="L47" t="s">
        <v>154</v>
      </c>
      <c r="M47">
        <v>405.30707930000062</v>
      </c>
      <c r="N47">
        <v>799.14062349535777</v>
      </c>
      <c r="O47" s="8">
        <f t="shared" si="3"/>
        <v>0.33815874304926097</v>
      </c>
      <c r="P47" s="4">
        <f t="shared" si="6"/>
        <v>0</v>
      </c>
    </row>
    <row r="48" spans="1:16" x14ac:dyDescent="0.25">
      <c r="A48">
        <v>12</v>
      </c>
      <c r="B48">
        <v>5</v>
      </c>
      <c r="C48">
        <v>7</v>
      </c>
      <c r="D48">
        <f t="shared" si="4"/>
        <v>0.28701666666666664</v>
      </c>
      <c r="E48">
        <f t="shared" si="5"/>
        <v>17.221</v>
      </c>
      <c r="F48">
        <v>17221</v>
      </c>
      <c r="G48" s="3">
        <v>663.31653632799998</v>
      </c>
      <c r="H48" s="6" t="s">
        <v>155</v>
      </c>
      <c r="I48" s="7"/>
      <c r="J48" t="s">
        <v>156</v>
      </c>
      <c r="K48">
        <v>873.69244502127435</v>
      </c>
      <c r="L48" t="s">
        <v>157</v>
      </c>
      <c r="M48">
        <v>679.35048359999928</v>
      </c>
      <c r="N48">
        <v>873.05605380381769</v>
      </c>
      <c r="O48" s="8">
        <f t="shared" si="3"/>
        <v>0.31619823415966325</v>
      </c>
      <c r="P48" s="4">
        <f t="shared" si="6"/>
        <v>-7.2839272112644406E-4</v>
      </c>
    </row>
    <row r="49" spans="1:16" x14ac:dyDescent="0.25">
      <c r="A49">
        <v>12</v>
      </c>
      <c r="B49">
        <v>5</v>
      </c>
      <c r="C49">
        <v>8</v>
      </c>
      <c r="D49">
        <f t="shared" si="4"/>
        <v>0.43863333333333338</v>
      </c>
      <c r="E49">
        <f t="shared" si="5"/>
        <v>26.318000000000001</v>
      </c>
      <c r="F49">
        <v>26318</v>
      </c>
      <c r="G49" s="3">
        <v>1117.1817261159999</v>
      </c>
      <c r="H49" s="6" t="s">
        <v>158</v>
      </c>
      <c r="I49" s="7"/>
      <c r="J49" t="s">
        <v>159</v>
      </c>
      <c r="K49">
        <v>1289.1298271084211</v>
      </c>
      <c r="L49" t="s">
        <v>160</v>
      </c>
      <c r="M49">
        <v>449.06065099999978</v>
      </c>
      <c r="N49">
        <v>1289.1298271084211</v>
      </c>
      <c r="O49" s="8">
        <f t="shared" si="3"/>
        <v>0.15391238235718091</v>
      </c>
      <c r="P49" s="4">
        <f t="shared" si="6"/>
        <v>0</v>
      </c>
    </row>
    <row r="50" spans="1:16" x14ac:dyDescent="0.25">
      <c r="A50">
        <v>12</v>
      </c>
      <c r="B50">
        <v>5</v>
      </c>
      <c r="C50">
        <v>9</v>
      </c>
      <c r="D50">
        <f t="shared" si="4"/>
        <v>1.0832000000000002</v>
      </c>
      <c r="E50">
        <f t="shared" si="5"/>
        <v>64.992000000000004</v>
      </c>
      <c r="F50">
        <v>64992</v>
      </c>
      <c r="G50" s="3">
        <v>958.651706322</v>
      </c>
      <c r="H50" s="6" t="s">
        <v>161</v>
      </c>
      <c r="I50" s="7"/>
      <c r="J50" t="s">
        <v>162</v>
      </c>
      <c r="K50">
        <v>1088.708858004286</v>
      </c>
      <c r="L50" t="s">
        <v>163</v>
      </c>
      <c r="M50">
        <v>400.13931310000038</v>
      </c>
      <c r="N50">
        <v>1132.2410789061589</v>
      </c>
      <c r="O50" s="8">
        <f t="shared" si="3"/>
        <v>0.18107658020049699</v>
      </c>
      <c r="P50" s="4">
        <f t="shared" si="6"/>
        <v>3.9985181145372466E-2</v>
      </c>
    </row>
    <row r="51" spans="1:16" x14ac:dyDescent="0.25">
      <c r="A51">
        <v>12</v>
      </c>
      <c r="B51">
        <v>5</v>
      </c>
      <c r="C51">
        <v>10</v>
      </c>
      <c r="D51">
        <f t="shared" si="4"/>
        <v>5.4511166666666666</v>
      </c>
      <c r="E51">
        <f t="shared" si="5"/>
        <v>327.06700000000001</v>
      </c>
      <c r="F51">
        <v>327067</v>
      </c>
      <c r="G51" s="3">
        <v>1054.082647881</v>
      </c>
      <c r="H51" s="6" t="s">
        <v>164</v>
      </c>
      <c r="I51" s="7"/>
      <c r="J51" t="s">
        <v>165</v>
      </c>
      <c r="K51">
        <v>1230.788478416772</v>
      </c>
      <c r="L51" t="s">
        <v>166</v>
      </c>
      <c r="M51">
        <v>462.89721049999929</v>
      </c>
      <c r="N51">
        <v>1230.7884784167711</v>
      </c>
      <c r="O51" s="8">
        <f t="shared" si="3"/>
        <v>0.16763944543722367</v>
      </c>
      <c r="P51" s="4">
        <f t="shared" si="6"/>
        <v>-7.3895288891789039E-16</v>
      </c>
    </row>
    <row r="52" spans="1:16" x14ac:dyDescent="0.25">
      <c r="A52">
        <v>15</v>
      </c>
      <c r="B52">
        <v>5</v>
      </c>
      <c r="C52">
        <v>1</v>
      </c>
      <c r="D52">
        <f t="shared" si="4"/>
        <v>2.9801833333333336</v>
      </c>
      <c r="E52">
        <f t="shared" si="5"/>
        <v>178.81100000000001</v>
      </c>
      <c r="F52">
        <v>178811</v>
      </c>
      <c r="G52" s="3">
        <v>810.90597523600002</v>
      </c>
      <c r="H52" s="6" t="s">
        <v>167</v>
      </c>
      <c r="I52" s="7"/>
      <c r="J52" t="s">
        <v>168</v>
      </c>
      <c r="K52">
        <v>962.34315919796416</v>
      </c>
      <c r="L52" t="s">
        <v>169</v>
      </c>
      <c r="M52">
        <v>641.09922839999854</v>
      </c>
      <c r="N52">
        <v>962.34315919796416</v>
      </c>
      <c r="O52" s="8">
        <f t="shared" si="3"/>
        <v>0.18675060806882202</v>
      </c>
      <c r="P52" s="4">
        <f t="shared" si="6"/>
        <v>0</v>
      </c>
    </row>
    <row r="53" spans="1:16" x14ac:dyDescent="0.25">
      <c r="A53">
        <v>15</v>
      </c>
      <c r="B53">
        <v>5</v>
      </c>
      <c r="C53">
        <v>2</v>
      </c>
      <c r="D53">
        <f t="shared" si="4"/>
        <v>3.0230833333333331</v>
      </c>
      <c r="E53">
        <f t="shared" si="5"/>
        <v>181.38499999999999</v>
      </c>
      <c r="F53">
        <v>181385</v>
      </c>
      <c r="G53" s="3">
        <v>990.66466418100003</v>
      </c>
      <c r="H53" s="6" t="s">
        <v>170</v>
      </c>
      <c r="I53" s="7"/>
      <c r="J53" t="s">
        <v>171</v>
      </c>
      <c r="K53">
        <v>1153.558670195504</v>
      </c>
      <c r="L53" t="s">
        <v>172</v>
      </c>
      <c r="M53">
        <v>1800.0106947999991</v>
      </c>
      <c r="N53">
        <v>1167.912269342434</v>
      </c>
      <c r="O53" s="8">
        <f t="shared" si="3"/>
        <v>0.17891786350123601</v>
      </c>
      <c r="P53" s="4">
        <f t="shared" si="6"/>
        <v>1.2442886103484796E-2</v>
      </c>
    </row>
    <row r="54" spans="1:16" x14ac:dyDescent="0.25">
      <c r="A54">
        <v>15</v>
      </c>
      <c r="B54">
        <v>5</v>
      </c>
      <c r="C54">
        <v>3</v>
      </c>
      <c r="D54">
        <f t="shared" si="4"/>
        <v>0.23050000000000001</v>
      </c>
      <c r="E54">
        <f t="shared" si="5"/>
        <v>13.83</v>
      </c>
      <c r="F54">
        <v>13830</v>
      </c>
      <c r="G54" s="3">
        <v>816.442220013</v>
      </c>
      <c r="H54" s="6" t="s">
        <v>173</v>
      </c>
      <c r="I54" s="7"/>
      <c r="J54" t="s">
        <v>174</v>
      </c>
      <c r="K54">
        <v>975.46261747594792</v>
      </c>
      <c r="L54" t="s">
        <v>175</v>
      </c>
      <c r="M54">
        <v>589.63765830000193</v>
      </c>
      <c r="N54">
        <v>986.5123038407138</v>
      </c>
      <c r="O54" s="8">
        <f t="shared" si="3"/>
        <v>0.20830633161646861</v>
      </c>
      <c r="P54" s="4">
        <f t="shared" si="6"/>
        <v>1.1327636925090395E-2</v>
      </c>
    </row>
    <row r="55" spans="1:16" x14ac:dyDescent="0.25">
      <c r="A55">
        <v>15</v>
      </c>
      <c r="B55">
        <v>5</v>
      </c>
      <c r="C55">
        <v>4</v>
      </c>
      <c r="D55">
        <f t="shared" si="4"/>
        <v>31.813433333333332</v>
      </c>
      <c r="E55">
        <f t="shared" si="5"/>
        <v>1908.806</v>
      </c>
      <c r="F55">
        <v>1908806</v>
      </c>
      <c r="G55" s="3">
        <v>1335.717997939</v>
      </c>
      <c r="H55" s="6" t="s">
        <v>176</v>
      </c>
      <c r="I55" s="7"/>
      <c r="J55" t="s">
        <v>177</v>
      </c>
      <c r="K55">
        <v>1734.220435826672</v>
      </c>
      <c r="L55" t="s">
        <v>178</v>
      </c>
      <c r="M55">
        <v>729.13228819999995</v>
      </c>
      <c r="N55">
        <v>1479.1078282592589</v>
      </c>
      <c r="O55" s="8">
        <f t="shared" si="3"/>
        <v>0.10735037675730055</v>
      </c>
      <c r="P55" s="4">
        <f t="shared" si="6"/>
        <v>-0.14710506363385428</v>
      </c>
    </row>
    <row r="56" spans="1:16" x14ac:dyDescent="0.25">
      <c r="A56">
        <v>15</v>
      </c>
      <c r="B56">
        <v>5</v>
      </c>
      <c r="C56">
        <v>5</v>
      </c>
      <c r="D56">
        <f t="shared" si="4"/>
        <v>6.3772166666666665</v>
      </c>
      <c r="E56">
        <f t="shared" si="5"/>
        <v>382.63299999999998</v>
      </c>
      <c r="F56">
        <v>382633</v>
      </c>
      <c r="G56" s="3">
        <v>1235.5368964209999</v>
      </c>
      <c r="H56" s="6" t="s">
        <v>179</v>
      </c>
      <c r="I56" s="7"/>
      <c r="J56" t="s">
        <v>180</v>
      </c>
      <c r="K56">
        <v>1490.656141002366</v>
      </c>
      <c r="L56" t="s">
        <v>181</v>
      </c>
      <c r="M56">
        <v>754.21830090000003</v>
      </c>
      <c r="N56">
        <v>1454.7840481513599</v>
      </c>
      <c r="O56" s="8">
        <f t="shared" si="3"/>
        <v>0.17745091414546729</v>
      </c>
      <c r="P56" s="4">
        <f t="shared" si="6"/>
        <v>-2.406463292525968E-2</v>
      </c>
    </row>
    <row r="57" spans="1:16" x14ac:dyDescent="0.25">
      <c r="A57">
        <v>15</v>
      </c>
      <c r="B57">
        <v>5</v>
      </c>
      <c r="C57">
        <v>6</v>
      </c>
      <c r="D57">
        <f t="shared" si="4"/>
        <v>11.927283333333332</v>
      </c>
      <c r="E57">
        <f t="shared" si="5"/>
        <v>715.63699999999994</v>
      </c>
      <c r="F57">
        <v>715637</v>
      </c>
      <c r="G57" s="3">
        <v>684.84841983199999</v>
      </c>
      <c r="H57" s="6" t="s">
        <v>182</v>
      </c>
      <c r="I57" s="7"/>
      <c r="J57" t="s">
        <v>183</v>
      </c>
      <c r="K57">
        <v>875.64538242702918</v>
      </c>
      <c r="L57" t="s">
        <v>184</v>
      </c>
      <c r="M57">
        <v>843.49386729999969</v>
      </c>
      <c r="N57">
        <v>834.37760121061604</v>
      </c>
      <c r="O57" s="8">
        <f t="shared" si="3"/>
        <v>0.21833909088276354</v>
      </c>
      <c r="P57" s="4">
        <f t="shared" si="6"/>
        <v>-4.7128417558750892E-2</v>
      </c>
    </row>
    <row r="58" spans="1:16" x14ac:dyDescent="0.25">
      <c r="A58">
        <v>15</v>
      </c>
      <c r="B58">
        <v>5</v>
      </c>
      <c r="C58">
        <v>7</v>
      </c>
      <c r="D58">
        <f t="shared" si="4"/>
        <v>0.80586666666666662</v>
      </c>
      <c r="E58">
        <f t="shared" si="5"/>
        <v>48.351999999999997</v>
      </c>
      <c r="F58">
        <v>48352</v>
      </c>
      <c r="G58" s="3">
        <v>1042.9837969709999</v>
      </c>
      <c r="H58" s="6" t="s">
        <v>185</v>
      </c>
      <c r="I58" s="7"/>
      <c r="J58" t="s">
        <v>186</v>
      </c>
      <c r="K58">
        <v>1287.259466421646</v>
      </c>
      <c r="L58" t="s">
        <v>187</v>
      </c>
      <c r="M58">
        <v>858.84702300000208</v>
      </c>
      <c r="N58">
        <v>1275.382289345094</v>
      </c>
      <c r="O58" s="8">
        <f t="shared" si="3"/>
        <v>0.22282080800202103</v>
      </c>
      <c r="P58" s="4">
        <f t="shared" si="6"/>
        <v>-9.226715659406623E-3</v>
      </c>
    </row>
    <row r="59" spans="1:16" x14ac:dyDescent="0.25">
      <c r="A59">
        <v>15</v>
      </c>
      <c r="B59">
        <v>5</v>
      </c>
      <c r="C59">
        <v>8</v>
      </c>
      <c r="D59">
        <f t="shared" si="4"/>
        <v>20.862533333333332</v>
      </c>
      <c r="E59">
        <f t="shared" si="5"/>
        <v>1251.752</v>
      </c>
      <c r="F59">
        <v>1251752</v>
      </c>
      <c r="G59" s="3">
        <v>2041.698102156</v>
      </c>
      <c r="H59" s="6" t="s">
        <v>188</v>
      </c>
      <c r="I59" s="7"/>
      <c r="J59" t="s">
        <v>189</v>
      </c>
      <c r="K59">
        <v>2656.0963028232368</v>
      </c>
      <c r="L59" t="s">
        <v>190</v>
      </c>
      <c r="M59">
        <v>692.63879940000015</v>
      </c>
      <c r="N59">
        <v>933.66048774492606</v>
      </c>
      <c r="O59" s="8">
        <f t="shared" si="3"/>
        <v>-0.542703944937307</v>
      </c>
      <c r="P59" s="4">
        <f t="shared" si="6"/>
        <v>-0.64848394738078097</v>
      </c>
    </row>
    <row r="60" spans="1:16" x14ac:dyDescent="0.25">
      <c r="A60">
        <v>15</v>
      </c>
      <c r="B60">
        <v>5</v>
      </c>
      <c r="C60">
        <v>9</v>
      </c>
      <c r="D60">
        <f t="shared" si="4"/>
        <v>13.850033333333332</v>
      </c>
      <c r="E60">
        <f t="shared" si="5"/>
        <v>831.00199999999995</v>
      </c>
      <c r="F60">
        <v>831002</v>
      </c>
      <c r="G60" s="3">
        <v>812.48444796000001</v>
      </c>
      <c r="H60" s="6" t="s">
        <v>191</v>
      </c>
      <c r="I60" s="7"/>
      <c r="J60" t="s">
        <v>192</v>
      </c>
      <c r="K60">
        <v>928.10921743592348</v>
      </c>
      <c r="L60" t="s">
        <v>193</v>
      </c>
      <c r="M60">
        <v>676.07068479999725</v>
      </c>
      <c r="N60">
        <v>948.70542409475468</v>
      </c>
      <c r="O60" s="8">
        <f t="shared" si="3"/>
        <v>0.16765979518350246</v>
      </c>
      <c r="P60" s="4">
        <f t="shared" si="6"/>
        <v>2.2191576456628771E-2</v>
      </c>
    </row>
    <row r="61" spans="1:16" x14ac:dyDescent="0.25">
      <c r="A61">
        <v>15</v>
      </c>
      <c r="B61">
        <v>5</v>
      </c>
      <c r="C61">
        <v>10</v>
      </c>
      <c r="D61">
        <f t="shared" si="4"/>
        <v>463.13668333333334</v>
      </c>
      <c r="E61">
        <f t="shared" si="5"/>
        <v>27788.201000000001</v>
      </c>
      <c r="F61">
        <v>27788201</v>
      </c>
      <c r="G61" s="3">
        <v>1036.0607604459999</v>
      </c>
      <c r="H61" s="6" t="s">
        <v>194</v>
      </c>
      <c r="I61" s="7"/>
      <c r="J61" t="s">
        <v>195</v>
      </c>
      <c r="K61">
        <v>1172.042609135658</v>
      </c>
      <c r="L61" t="s">
        <v>196</v>
      </c>
      <c r="M61">
        <v>741.70262700000239</v>
      </c>
      <c r="N61">
        <v>1212.417268828427</v>
      </c>
      <c r="O61" s="8">
        <f t="shared" si="3"/>
        <v>0.17021830679747951</v>
      </c>
      <c r="P61" s="4">
        <f t="shared" si="6"/>
        <v>3.4448115945668524E-2</v>
      </c>
    </row>
    <row r="62" spans="1:16" x14ac:dyDescent="0.25">
      <c r="H62" s="6"/>
      <c r="I62" s="7"/>
    </row>
    <row r="63" spans="1:16" x14ac:dyDescent="0.25">
      <c r="H63" s="6"/>
      <c r="I63" s="7"/>
    </row>
    <row r="64" spans="1:16" x14ac:dyDescent="0.25">
      <c r="H64" s="6"/>
      <c r="I64" s="7"/>
    </row>
    <row r="65" spans="8:9" x14ac:dyDescent="0.25">
      <c r="H65" s="6"/>
      <c r="I65" s="7"/>
    </row>
    <row r="66" spans="8:9" x14ac:dyDescent="0.25">
      <c r="H66" s="6"/>
      <c r="I66" s="7"/>
    </row>
    <row r="67" spans="8:9" x14ac:dyDescent="0.25">
      <c r="H67" s="6"/>
      <c r="I67" s="7"/>
    </row>
    <row r="68" spans="8:9" x14ac:dyDescent="0.25">
      <c r="H68" s="6"/>
      <c r="I68" s="7"/>
    </row>
    <row r="69" spans="8:9" x14ac:dyDescent="0.25">
      <c r="H69" s="6"/>
      <c r="I69" s="7"/>
    </row>
    <row r="70" spans="8:9" x14ac:dyDescent="0.25">
      <c r="H70" s="6"/>
      <c r="I70" s="7"/>
    </row>
    <row r="71" spans="8:9" x14ac:dyDescent="0.25">
      <c r="H71" s="6"/>
      <c r="I71" s="7"/>
    </row>
    <row r="72" spans="8:9" x14ac:dyDescent="0.25">
      <c r="H72" s="6"/>
      <c r="I72" s="7"/>
    </row>
    <row r="73" spans="8:9" x14ac:dyDescent="0.25">
      <c r="H73" s="6"/>
      <c r="I73" s="7"/>
    </row>
    <row r="74" spans="8:9" x14ac:dyDescent="0.25">
      <c r="H74" s="6"/>
      <c r="I74" s="7"/>
    </row>
    <row r="75" spans="8:9" x14ac:dyDescent="0.25">
      <c r="H75" s="6"/>
      <c r="I75" s="7"/>
    </row>
    <row r="76" spans="8:9" x14ac:dyDescent="0.25">
      <c r="H76" s="6"/>
      <c r="I76" s="7"/>
    </row>
    <row r="77" spans="8:9" x14ac:dyDescent="0.25">
      <c r="H77" s="6"/>
      <c r="I77" s="7"/>
    </row>
    <row r="78" spans="8:9" x14ac:dyDescent="0.25">
      <c r="H78" s="6"/>
      <c r="I78" s="7"/>
    </row>
    <row r="79" spans="8:9" x14ac:dyDescent="0.25">
      <c r="H79" s="6"/>
      <c r="I79" s="7"/>
    </row>
    <row r="80" spans="8:9" x14ac:dyDescent="0.25">
      <c r="H80" s="6"/>
      <c r="I80" s="7"/>
    </row>
    <row r="81" spans="8:9" x14ac:dyDescent="0.25">
      <c r="H81" s="6"/>
      <c r="I81" s="7"/>
    </row>
    <row r="82" spans="8:9" x14ac:dyDescent="0.25">
      <c r="H82" s="6"/>
      <c r="I82" s="7"/>
    </row>
    <row r="83" spans="8:9" x14ac:dyDescent="0.25">
      <c r="H83" s="6"/>
      <c r="I83" s="7"/>
    </row>
    <row r="84" spans="8:9" x14ac:dyDescent="0.25">
      <c r="H84" s="6"/>
      <c r="I84" s="7"/>
    </row>
    <row r="85" spans="8:9" x14ac:dyDescent="0.25">
      <c r="H85" s="6"/>
      <c r="I85" s="7"/>
    </row>
    <row r="86" spans="8:9" x14ac:dyDescent="0.25">
      <c r="H86" s="6"/>
      <c r="I86" s="7"/>
    </row>
    <row r="87" spans="8:9" x14ac:dyDescent="0.25">
      <c r="H87" s="6"/>
      <c r="I87" s="7"/>
    </row>
    <row r="88" spans="8:9" x14ac:dyDescent="0.25">
      <c r="H88" s="6"/>
      <c r="I88" s="7"/>
    </row>
    <row r="89" spans="8:9" x14ac:dyDescent="0.25">
      <c r="H89" s="6"/>
      <c r="I89" s="7"/>
    </row>
    <row r="90" spans="8:9" x14ac:dyDescent="0.25">
      <c r="H90" s="6"/>
      <c r="I90" s="7"/>
    </row>
    <row r="91" spans="8:9" x14ac:dyDescent="0.25">
      <c r="H91" s="6"/>
      <c r="I91" s="7"/>
    </row>
    <row r="92" spans="8:9" x14ac:dyDescent="0.25">
      <c r="H92" s="6"/>
      <c r="I92" s="7"/>
    </row>
    <row r="93" spans="8:9" x14ac:dyDescent="0.25">
      <c r="H93" s="6"/>
      <c r="I93" s="7"/>
    </row>
    <row r="94" spans="8:9" x14ac:dyDescent="0.25">
      <c r="H94" s="6"/>
      <c r="I94" s="7"/>
    </row>
    <row r="95" spans="8:9" x14ac:dyDescent="0.25">
      <c r="H95" s="6"/>
      <c r="I95" s="7"/>
    </row>
    <row r="96" spans="8:9" x14ac:dyDescent="0.25">
      <c r="H96" s="6"/>
      <c r="I96" s="7"/>
    </row>
    <row r="97" spans="8:9" x14ac:dyDescent="0.25">
      <c r="H97" s="6"/>
      <c r="I97" s="7"/>
    </row>
    <row r="98" spans="8:9" x14ac:dyDescent="0.25">
      <c r="H98" s="6"/>
      <c r="I98" s="7"/>
    </row>
    <row r="99" spans="8:9" x14ac:dyDescent="0.25">
      <c r="H99" s="6"/>
      <c r="I99" s="7"/>
    </row>
    <row r="100" spans="8:9" x14ac:dyDescent="0.25">
      <c r="H100" s="6"/>
      <c r="I100" s="7"/>
    </row>
    <row r="101" spans="8:9" x14ac:dyDescent="0.25">
      <c r="H101" s="6"/>
      <c r="I101" s="7"/>
    </row>
    <row r="102" spans="8:9" x14ac:dyDescent="0.25">
      <c r="H102" s="6"/>
      <c r="I102" s="7"/>
    </row>
    <row r="103" spans="8:9" x14ac:dyDescent="0.25">
      <c r="H103" s="6"/>
      <c r="I103" s="7"/>
    </row>
    <row r="104" spans="8:9" x14ac:dyDescent="0.25">
      <c r="H104" s="6"/>
      <c r="I104" s="7"/>
    </row>
    <row r="105" spans="8:9" x14ac:dyDescent="0.25">
      <c r="H105" s="6"/>
      <c r="I105" s="7"/>
    </row>
    <row r="106" spans="8:9" x14ac:dyDescent="0.25">
      <c r="H106" s="6"/>
      <c r="I106" s="7"/>
    </row>
    <row r="107" spans="8:9" x14ac:dyDescent="0.25">
      <c r="H107" s="6"/>
      <c r="I107" s="7"/>
    </row>
    <row r="108" spans="8:9" x14ac:dyDescent="0.25">
      <c r="H108" s="6"/>
      <c r="I108" s="7"/>
    </row>
    <row r="109" spans="8:9" x14ac:dyDescent="0.25">
      <c r="H109" s="6"/>
      <c r="I109" s="7"/>
    </row>
    <row r="110" spans="8:9" x14ac:dyDescent="0.25">
      <c r="H110" s="6"/>
      <c r="I110" s="7"/>
    </row>
    <row r="111" spans="8:9" x14ac:dyDescent="0.25">
      <c r="H111" s="6"/>
      <c r="I111" s="7"/>
    </row>
    <row r="112" spans="8:9" x14ac:dyDescent="0.25">
      <c r="H112" s="6"/>
      <c r="I112" s="7"/>
    </row>
    <row r="113" spans="8:9" x14ac:dyDescent="0.25">
      <c r="H113" s="6"/>
      <c r="I113" s="7"/>
    </row>
    <row r="114" spans="8:9" x14ac:dyDescent="0.25">
      <c r="H114" s="6"/>
      <c r="I114" s="7"/>
    </row>
    <row r="115" spans="8:9" x14ac:dyDescent="0.25">
      <c r="H115" s="6"/>
      <c r="I115" s="7"/>
    </row>
    <row r="116" spans="8:9" x14ac:dyDescent="0.25">
      <c r="H116" s="6"/>
      <c r="I116" s="7"/>
    </row>
    <row r="117" spans="8:9" x14ac:dyDescent="0.25">
      <c r="H117" s="6"/>
      <c r="I117" s="7"/>
    </row>
    <row r="118" spans="8:9" x14ac:dyDescent="0.25">
      <c r="H118" s="6"/>
      <c r="I118" s="7"/>
    </row>
    <row r="119" spans="8:9" x14ac:dyDescent="0.25">
      <c r="H119" s="6"/>
      <c r="I119" s="7"/>
    </row>
    <row r="120" spans="8:9" x14ac:dyDescent="0.25">
      <c r="H120" s="6"/>
      <c r="I120" s="7"/>
    </row>
    <row r="121" spans="8:9" x14ac:dyDescent="0.25">
      <c r="H121" s="6"/>
      <c r="I121" s="7"/>
    </row>
    <row r="122" spans="8:9" x14ac:dyDescent="0.25">
      <c r="H122" s="6"/>
      <c r="I122" s="7"/>
    </row>
    <row r="123" spans="8:9" x14ac:dyDescent="0.25">
      <c r="H123" s="6"/>
      <c r="I123" s="7"/>
    </row>
    <row r="124" spans="8:9" x14ac:dyDescent="0.25">
      <c r="H124" s="6"/>
      <c r="I124" s="7"/>
    </row>
    <row r="125" spans="8:9" x14ac:dyDescent="0.25">
      <c r="H125" s="6"/>
      <c r="I125" s="7"/>
    </row>
    <row r="126" spans="8:9" x14ac:dyDescent="0.25">
      <c r="H126" s="6"/>
      <c r="I126" s="7"/>
    </row>
    <row r="127" spans="8:9" x14ac:dyDescent="0.25">
      <c r="H127" s="6"/>
      <c r="I127" s="7"/>
    </row>
    <row r="128" spans="8:9" x14ac:dyDescent="0.25">
      <c r="H128" s="6"/>
      <c r="I128" s="7"/>
    </row>
    <row r="129" spans="8:9" x14ac:dyDescent="0.25">
      <c r="H129" s="6"/>
      <c r="I129" s="7"/>
    </row>
    <row r="130" spans="8:9" x14ac:dyDescent="0.25">
      <c r="H130" s="6"/>
      <c r="I130" s="7"/>
    </row>
    <row r="131" spans="8:9" x14ac:dyDescent="0.25">
      <c r="H131" s="6"/>
      <c r="I131" s="7"/>
    </row>
    <row r="132" spans="8:9" x14ac:dyDescent="0.25">
      <c r="H132" s="6"/>
      <c r="I132" s="7"/>
    </row>
    <row r="133" spans="8:9" x14ac:dyDescent="0.25">
      <c r="H133" s="6"/>
      <c r="I133" s="7"/>
    </row>
    <row r="134" spans="8:9" x14ac:dyDescent="0.25">
      <c r="H134" s="6"/>
      <c r="I134" s="7"/>
    </row>
    <row r="135" spans="8:9" x14ac:dyDescent="0.25">
      <c r="H135" s="6"/>
      <c r="I135" s="7"/>
    </row>
    <row r="136" spans="8:9" x14ac:dyDescent="0.25">
      <c r="H136" s="6"/>
      <c r="I136" s="7"/>
    </row>
    <row r="137" spans="8:9" x14ac:dyDescent="0.25">
      <c r="H137" s="6"/>
      <c r="I137" s="7"/>
    </row>
    <row r="138" spans="8:9" x14ac:dyDescent="0.25">
      <c r="H138" s="6"/>
      <c r="I138" s="7"/>
    </row>
    <row r="139" spans="8:9" x14ac:dyDescent="0.25">
      <c r="H139" s="6"/>
      <c r="I139" s="7"/>
    </row>
    <row r="140" spans="8:9" x14ac:dyDescent="0.25">
      <c r="H140" s="6"/>
      <c r="I140" s="7"/>
    </row>
    <row r="141" spans="8:9" x14ac:dyDescent="0.25">
      <c r="H141" s="6"/>
      <c r="I141" s="7"/>
    </row>
    <row r="142" spans="8:9" x14ac:dyDescent="0.25">
      <c r="H142" s="6"/>
      <c r="I142" s="7"/>
    </row>
    <row r="143" spans="8:9" x14ac:dyDescent="0.25">
      <c r="H143" s="6"/>
      <c r="I143" s="7"/>
    </row>
    <row r="144" spans="8:9" x14ac:dyDescent="0.25">
      <c r="H144" s="6"/>
      <c r="I144" s="7"/>
    </row>
    <row r="145" spans="8:9" x14ac:dyDescent="0.25">
      <c r="H145" s="6"/>
      <c r="I145" s="7"/>
    </row>
    <row r="146" spans="8:9" x14ac:dyDescent="0.25">
      <c r="H146" s="6"/>
      <c r="I146" s="7"/>
    </row>
    <row r="147" spans="8:9" x14ac:dyDescent="0.25">
      <c r="H147" s="6"/>
      <c r="I147" s="7"/>
    </row>
    <row r="148" spans="8:9" x14ac:dyDescent="0.25">
      <c r="H148" s="6"/>
      <c r="I148" s="7"/>
    </row>
    <row r="149" spans="8:9" x14ac:dyDescent="0.25">
      <c r="H149" s="6"/>
      <c r="I149" s="7"/>
    </row>
    <row r="150" spans="8:9" x14ac:dyDescent="0.25">
      <c r="H150" s="6"/>
      <c r="I150" s="7"/>
    </row>
    <row r="151" spans="8:9" x14ac:dyDescent="0.25">
      <c r="H151" s="6"/>
      <c r="I151" s="7"/>
    </row>
    <row r="152" spans="8:9" x14ac:dyDescent="0.25">
      <c r="H152" s="6"/>
      <c r="I152" s="7"/>
    </row>
    <row r="153" spans="8:9" x14ac:dyDescent="0.25">
      <c r="H153" s="6"/>
      <c r="I153" s="7"/>
    </row>
    <row r="154" spans="8:9" x14ac:dyDescent="0.25">
      <c r="H154" s="6"/>
      <c r="I154" s="7"/>
    </row>
    <row r="155" spans="8:9" x14ac:dyDescent="0.25">
      <c r="H155" s="6"/>
      <c r="I155" s="7"/>
    </row>
    <row r="156" spans="8:9" x14ac:dyDescent="0.25">
      <c r="H156" s="6"/>
      <c r="I156" s="7"/>
    </row>
    <row r="157" spans="8:9" x14ac:dyDescent="0.25">
      <c r="H157" s="6"/>
      <c r="I157" s="7"/>
    </row>
    <row r="158" spans="8:9" x14ac:dyDescent="0.25">
      <c r="H158" s="6"/>
      <c r="I158" s="7"/>
    </row>
    <row r="159" spans="8:9" x14ac:dyDescent="0.25">
      <c r="H159" s="6"/>
      <c r="I159" s="7"/>
    </row>
    <row r="160" spans="8:9" x14ac:dyDescent="0.25">
      <c r="H160" s="6"/>
      <c r="I160" s="7"/>
    </row>
    <row r="161" spans="8:9" x14ac:dyDescent="0.25">
      <c r="H161" s="6"/>
      <c r="I161" s="7"/>
    </row>
    <row r="162" spans="8:9" x14ac:dyDescent="0.25">
      <c r="H162" s="6"/>
      <c r="I162" s="7"/>
    </row>
    <row r="163" spans="8:9" x14ac:dyDescent="0.25">
      <c r="H163" s="6"/>
      <c r="I163" s="7"/>
    </row>
    <row r="164" spans="8:9" x14ac:dyDescent="0.25">
      <c r="H164" s="6"/>
      <c r="I164" s="7"/>
    </row>
    <row r="165" spans="8:9" x14ac:dyDescent="0.25">
      <c r="H165" s="6"/>
      <c r="I165" s="7"/>
    </row>
    <row r="166" spans="8:9" x14ac:dyDescent="0.25">
      <c r="H166" s="6"/>
      <c r="I166" s="7"/>
    </row>
    <row r="167" spans="8:9" x14ac:dyDescent="0.25">
      <c r="H167" s="6"/>
      <c r="I167" s="7"/>
    </row>
    <row r="168" spans="8:9" x14ac:dyDescent="0.25">
      <c r="H168" s="6"/>
      <c r="I168" s="7"/>
    </row>
    <row r="169" spans="8:9" x14ac:dyDescent="0.25">
      <c r="H169" s="6"/>
      <c r="I169" s="7"/>
    </row>
    <row r="170" spans="8:9" x14ac:dyDescent="0.25">
      <c r="H170" s="6"/>
      <c r="I170" s="7"/>
    </row>
    <row r="171" spans="8:9" x14ac:dyDescent="0.25">
      <c r="H171" s="6"/>
      <c r="I171" s="7"/>
    </row>
    <row r="172" spans="8:9" x14ac:dyDescent="0.25">
      <c r="H172" s="6"/>
      <c r="I172" s="7"/>
    </row>
    <row r="173" spans="8:9" x14ac:dyDescent="0.25">
      <c r="H173" s="6"/>
      <c r="I173" s="7"/>
    </row>
    <row r="174" spans="8:9" x14ac:dyDescent="0.25">
      <c r="H174" s="6"/>
      <c r="I174" s="7"/>
    </row>
    <row r="175" spans="8:9" x14ac:dyDescent="0.25">
      <c r="H175" s="6"/>
      <c r="I175" s="7"/>
    </row>
    <row r="176" spans="8:9" x14ac:dyDescent="0.25">
      <c r="H176" s="6"/>
      <c r="I176" s="7"/>
    </row>
    <row r="177" spans="8:9" x14ac:dyDescent="0.25">
      <c r="H177" s="6"/>
      <c r="I177" s="7"/>
    </row>
    <row r="178" spans="8:9" x14ac:dyDescent="0.25">
      <c r="H178" s="6"/>
      <c r="I178" s="7"/>
    </row>
    <row r="179" spans="8:9" x14ac:dyDescent="0.25">
      <c r="H179" s="6"/>
      <c r="I179" s="7"/>
    </row>
    <row r="180" spans="8:9" x14ac:dyDescent="0.25">
      <c r="H180" s="6"/>
      <c r="I180" s="7"/>
    </row>
    <row r="181" spans="8:9" x14ac:dyDescent="0.25">
      <c r="H181" s="6"/>
      <c r="I181" s="7"/>
    </row>
    <row r="182" spans="8:9" x14ac:dyDescent="0.25">
      <c r="H182" s="6"/>
      <c r="I182" s="7"/>
    </row>
    <row r="183" spans="8:9" x14ac:dyDescent="0.25">
      <c r="H183" s="6"/>
      <c r="I183" s="7"/>
    </row>
    <row r="184" spans="8:9" x14ac:dyDescent="0.25">
      <c r="H184" s="6"/>
      <c r="I184" s="7"/>
    </row>
    <row r="185" spans="8:9" x14ac:dyDescent="0.25">
      <c r="H185" s="6"/>
      <c r="I185" s="7"/>
    </row>
    <row r="186" spans="8:9" x14ac:dyDescent="0.25">
      <c r="H186" s="6"/>
      <c r="I186" s="7"/>
    </row>
    <row r="187" spans="8:9" x14ac:dyDescent="0.25">
      <c r="H187" s="6"/>
      <c r="I187" s="7"/>
    </row>
    <row r="188" spans="8:9" x14ac:dyDescent="0.25">
      <c r="H188" s="6"/>
      <c r="I188" s="7"/>
    </row>
    <row r="189" spans="8:9" x14ac:dyDescent="0.25">
      <c r="H189" s="6"/>
      <c r="I189" s="7"/>
    </row>
    <row r="190" spans="8:9" x14ac:dyDescent="0.25">
      <c r="H190" s="6"/>
      <c r="I190" s="7"/>
    </row>
    <row r="191" spans="8:9" x14ac:dyDescent="0.25">
      <c r="H191" s="6"/>
      <c r="I191" s="7"/>
    </row>
    <row r="192" spans="8:9" x14ac:dyDescent="0.25">
      <c r="H192" s="6"/>
      <c r="I192" s="7"/>
    </row>
    <row r="193" spans="8:9" x14ac:dyDescent="0.25">
      <c r="H193" s="6"/>
      <c r="I193" s="7"/>
    </row>
    <row r="194" spans="8:9" x14ac:dyDescent="0.25">
      <c r="H194" s="6"/>
      <c r="I194" s="7"/>
    </row>
    <row r="195" spans="8:9" x14ac:dyDescent="0.25">
      <c r="H195" s="6"/>
      <c r="I195" s="7"/>
    </row>
    <row r="196" spans="8:9" x14ac:dyDescent="0.25">
      <c r="H196" s="6"/>
      <c r="I196" s="7"/>
    </row>
    <row r="197" spans="8:9" x14ac:dyDescent="0.25">
      <c r="H197" s="6"/>
      <c r="I197" s="7"/>
    </row>
    <row r="198" spans="8:9" x14ac:dyDescent="0.25">
      <c r="H198" s="6"/>
      <c r="I198" s="7"/>
    </row>
    <row r="199" spans="8:9" x14ac:dyDescent="0.25">
      <c r="H199" s="6"/>
      <c r="I199" s="7"/>
    </row>
    <row r="200" spans="8:9" x14ac:dyDescent="0.25">
      <c r="H200" s="6"/>
      <c r="I200" s="7"/>
    </row>
    <row r="201" spans="8:9" x14ac:dyDescent="0.25">
      <c r="H201" s="6"/>
      <c r="I201" s="7"/>
    </row>
    <row r="202" spans="8:9" x14ac:dyDescent="0.25">
      <c r="H202" s="6"/>
      <c r="I202" s="7"/>
    </row>
    <row r="203" spans="8:9" x14ac:dyDescent="0.25">
      <c r="H203" s="6"/>
      <c r="I203" s="7"/>
    </row>
    <row r="204" spans="8:9" x14ac:dyDescent="0.25">
      <c r="H204" s="6"/>
      <c r="I204" s="7"/>
    </row>
    <row r="205" spans="8:9" x14ac:dyDescent="0.25">
      <c r="H205" s="6"/>
      <c r="I205" s="7"/>
    </row>
    <row r="206" spans="8:9" x14ac:dyDescent="0.25">
      <c r="H206" s="6"/>
      <c r="I206" s="7"/>
    </row>
    <row r="207" spans="8:9" x14ac:dyDescent="0.25">
      <c r="H207" s="6"/>
      <c r="I207" s="7"/>
    </row>
    <row r="208" spans="8:9" x14ac:dyDescent="0.25">
      <c r="H208" s="6"/>
      <c r="I208" s="7"/>
    </row>
    <row r="209" spans="8:9" x14ac:dyDescent="0.25">
      <c r="H209" s="6"/>
      <c r="I209" s="7"/>
    </row>
  </sheetData>
  <mergeCells count="208">
    <mergeCell ref="H196:I196"/>
    <mergeCell ref="H197:I197"/>
    <mergeCell ref="H198:I198"/>
    <mergeCell ref="H199:I199"/>
    <mergeCell ref="H132:I132"/>
    <mergeCell ref="H133:I133"/>
    <mergeCell ref="H134:I134"/>
    <mergeCell ref="H135:I135"/>
    <mergeCell ref="H136:I136"/>
    <mergeCell ref="H137:I137"/>
    <mergeCell ref="H182:I182"/>
    <mergeCell ref="H183:I183"/>
    <mergeCell ref="H184:I184"/>
    <mergeCell ref="H170:I170"/>
    <mergeCell ref="H168:I168"/>
    <mergeCell ref="H169:I169"/>
    <mergeCell ref="H164:I164"/>
    <mergeCell ref="H165:I165"/>
    <mergeCell ref="H166:I166"/>
    <mergeCell ref="H167:I167"/>
    <mergeCell ref="H147:I147"/>
    <mergeCell ref="H148:I148"/>
    <mergeCell ref="H149:I149"/>
    <mergeCell ref="H152:I152"/>
    <mergeCell ref="H73:I73"/>
    <mergeCell ref="H74:I74"/>
    <mergeCell ref="H75:I75"/>
    <mergeCell ref="H76:I76"/>
    <mergeCell ref="H87:I87"/>
    <mergeCell ref="H88:I88"/>
    <mergeCell ref="H89:I89"/>
    <mergeCell ref="H90:I90"/>
    <mergeCell ref="H77:I77"/>
    <mergeCell ref="H85:I85"/>
    <mergeCell ref="H86:I86"/>
    <mergeCell ref="H78:I78"/>
    <mergeCell ref="H79:I79"/>
    <mergeCell ref="H80:I80"/>
    <mergeCell ref="H81:I81"/>
    <mergeCell ref="H40:I40"/>
    <mergeCell ref="H41:I41"/>
    <mergeCell ref="H42:I42"/>
    <mergeCell ref="H43:I43"/>
    <mergeCell ref="H44:I44"/>
    <mergeCell ref="H45:I45"/>
    <mergeCell ref="H153:I153"/>
    <mergeCell ref="H154:I154"/>
    <mergeCell ref="H155:I155"/>
    <mergeCell ref="H141:I141"/>
    <mergeCell ref="H142:I142"/>
    <mergeCell ref="H143:I143"/>
    <mergeCell ref="H144:I144"/>
    <mergeCell ref="H145:I145"/>
    <mergeCell ref="H146:I146"/>
    <mergeCell ref="H46:I46"/>
    <mergeCell ref="H47:I47"/>
    <mergeCell ref="H48:I48"/>
    <mergeCell ref="H94:I94"/>
    <mergeCell ref="H95:I95"/>
    <mergeCell ref="H96:I96"/>
    <mergeCell ref="H97:I97"/>
    <mergeCell ref="H98:I98"/>
    <mergeCell ref="H99:I99"/>
    <mergeCell ref="H61:I61"/>
    <mergeCell ref="H49:I49"/>
    <mergeCell ref="H52:I52"/>
    <mergeCell ref="H53:I53"/>
    <mergeCell ref="H54:I54"/>
    <mergeCell ref="H55:I55"/>
    <mergeCell ref="H56:I56"/>
    <mergeCell ref="H57:I57"/>
    <mergeCell ref="H58:I58"/>
    <mergeCell ref="H59:I59"/>
    <mergeCell ref="H50:I50"/>
    <mergeCell ref="H111:I111"/>
    <mergeCell ref="H112:I112"/>
    <mergeCell ref="H102:I102"/>
    <mergeCell ref="H103:I103"/>
    <mergeCell ref="H104:I104"/>
    <mergeCell ref="H106:I106"/>
    <mergeCell ref="H107:I107"/>
    <mergeCell ref="H108:I108"/>
    <mergeCell ref="H109:I109"/>
    <mergeCell ref="H110:I110"/>
    <mergeCell ref="H105:I105"/>
    <mergeCell ref="H126:I126"/>
    <mergeCell ref="H127:I127"/>
    <mergeCell ref="H128:I128"/>
    <mergeCell ref="H129:I129"/>
    <mergeCell ref="H130:I130"/>
    <mergeCell ref="H122:I122"/>
    <mergeCell ref="H123:I123"/>
    <mergeCell ref="H124:I124"/>
    <mergeCell ref="H125:I125"/>
    <mergeCell ref="H2:I2"/>
    <mergeCell ref="H3:I3"/>
    <mergeCell ref="H4:I4"/>
    <mergeCell ref="H5:I5"/>
    <mergeCell ref="H6:I6"/>
    <mergeCell ref="H69:I69"/>
    <mergeCell ref="H70:I70"/>
    <mergeCell ref="H71:I71"/>
    <mergeCell ref="H72:I72"/>
    <mergeCell ref="H64:I64"/>
    <mergeCell ref="H62:I62"/>
    <mergeCell ref="H7:I7"/>
    <mergeCell ref="H8:I8"/>
    <mergeCell ref="H9:I9"/>
    <mergeCell ref="H51:I51"/>
    <mergeCell ref="H39:I39"/>
    <mergeCell ref="H37:I37"/>
    <mergeCell ref="H38:I38"/>
    <mergeCell ref="H65:I65"/>
    <mergeCell ref="H66:I66"/>
    <mergeCell ref="H67:I67"/>
    <mergeCell ref="H68:I68"/>
    <mergeCell ref="H63:I63"/>
    <mergeCell ref="H60:I60"/>
    <mergeCell ref="H10:I10"/>
    <mergeCell ref="H11:I11"/>
    <mergeCell ref="H32:I32"/>
    <mergeCell ref="H33:I33"/>
    <mergeCell ref="H34:I34"/>
    <mergeCell ref="H35:I35"/>
    <mergeCell ref="H36:I36"/>
    <mergeCell ref="H121:I121"/>
    <mergeCell ref="H82:I82"/>
    <mergeCell ref="H83:I83"/>
    <mergeCell ref="H84:I84"/>
    <mergeCell ref="H91:I91"/>
    <mergeCell ref="H92:I92"/>
    <mergeCell ref="H93:I93"/>
    <mergeCell ref="H100:I100"/>
    <mergeCell ref="H101:I101"/>
    <mergeCell ref="H117:I117"/>
    <mergeCell ref="H118:I118"/>
    <mergeCell ref="H119:I119"/>
    <mergeCell ref="H120:I120"/>
    <mergeCell ref="H113:I113"/>
    <mergeCell ref="H114:I114"/>
    <mergeCell ref="H115:I115"/>
    <mergeCell ref="H116:I116"/>
    <mergeCell ref="H175:I175"/>
    <mergeCell ref="H176:I176"/>
    <mergeCell ref="H177:I177"/>
    <mergeCell ref="H178:I178"/>
    <mergeCell ref="H174:I174"/>
    <mergeCell ref="H131:I131"/>
    <mergeCell ref="H171:I171"/>
    <mergeCell ref="H172:I172"/>
    <mergeCell ref="H173:I173"/>
    <mergeCell ref="H138:I138"/>
    <mergeCell ref="H139:I139"/>
    <mergeCell ref="H140:I140"/>
    <mergeCell ref="H159:I159"/>
    <mergeCell ref="H160:I160"/>
    <mergeCell ref="H161:I161"/>
    <mergeCell ref="H162:I162"/>
    <mergeCell ref="H163:I163"/>
    <mergeCell ref="H150:I150"/>
    <mergeCell ref="H151:I151"/>
    <mergeCell ref="H156:I156"/>
    <mergeCell ref="H157:I157"/>
    <mergeCell ref="H158:I158"/>
    <mergeCell ref="H206:I206"/>
    <mergeCell ref="H207:I207"/>
    <mergeCell ref="H208:I208"/>
    <mergeCell ref="H209:I209"/>
    <mergeCell ref="H179:I179"/>
    <mergeCell ref="H180:I180"/>
    <mergeCell ref="H181:I181"/>
    <mergeCell ref="H200:I200"/>
    <mergeCell ref="H201:I201"/>
    <mergeCell ref="H202:I202"/>
    <mergeCell ref="H203:I203"/>
    <mergeCell ref="H204:I204"/>
    <mergeCell ref="H205:I205"/>
    <mergeCell ref="H185:I185"/>
    <mergeCell ref="H186:I186"/>
    <mergeCell ref="H187:I187"/>
    <mergeCell ref="H188:I188"/>
    <mergeCell ref="H189:I189"/>
    <mergeCell ref="H190:I190"/>
    <mergeCell ref="H191:I191"/>
    <mergeCell ref="H192:I192"/>
    <mergeCell ref="H193:I193"/>
    <mergeCell ref="H194:I194"/>
    <mergeCell ref="H195:I195"/>
    <mergeCell ref="H31:I31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H23:I23"/>
    <mergeCell ref="H24:I24"/>
    <mergeCell ref="H22:I22"/>
    <mergeCell ref="H25:I25"/>
    <mergeCell ref="H26:I26"/>
    <mergeCell ref="H27:I27"/>
    <mergeCell ref="H28:I28"/>
    <mergeCell ref="H29:I29"/>
    <mergeCell ref="H30:I30"/>
  </mergeCells>
  <conditionalFormatting sqref="P2:P1048576">
    <cfRule type="cellIs" dxfId="2" priority="2" operator="notBetween">
      <formula>-0.1</formula>
      <formula>0.1</formula>
    </cfRule>
  </conditionalFormatting>
  <conditionalFormatting sqref="O1:O104857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Graphs</vt:lpstr>
      <vt:lpstr>Run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Shuttleworth</dc:creator>
  <cp:lastModifiedBy>Aaron Shuttleworth</cp:lastModifiedBy>
  <dcterms:created xsi:type="dcterms:W3CDTF">2020-03-29T06:49:31Z</dcterms:created>
  <dcterms:modified xsi:type="dcterms:W3CDTF">2020-08-22T07:38:05Z</dcterms:modified>
</cp:coreProperties>
</file>