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WAM\Repository\Source\Fluids\"/>
    </mc:Choice>
  </mc:AlternateContent>
  <bookViews>
    <workbookView xWindow="0" yWindow="0" windowWidth="15330" windowHeight="7680"/>
  </bookViews>
  <sheets>
    <sheet name="Ai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2" i="1"/>
  <c r="H76" i="1"/>
  <c r="H80" i="1"/>
  <c r="H8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3" i="1"/>
  <c r="G77" i="1"/>
  <c r="G81" i="1"/>
  <c r="G85" i="1"/>
  <c r="G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D69" i="1" s="1"/>
  <c r="F69" i="1" s="1"/>
  <c r="B73" i="1"/>
  <c r="D73" i="1" s="1"/>
  <c r="F73" i="1" s="1"/>
  <c r="B77" i="1"/>
  <c r="D77" i="1" s="1"/>
  <c r="F77" i="1" s="1"/>
  <c r="B81" i="1"/>
  <c r="D81" i="1" s="1"/>
  <c r="F81" i="1" s="1"/>
  <c r="B85" i="1"/>
  <c r="D85" i="1" s="1"/>
  <c r="F85" i="1" s="1"/>
  <c r="B89" i="1"/>
  <c r="D89" i="1" s="1"/>
  <c r="F89" i="1" s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" i="1"/>
  <c r="H88" i="1" l="1"/>
  <c r="C87" i="1"/>
  <c r="C79" i="1"/>
  <c r="B92" i="1"/>
  <c r="D92" i="1" s="1"/>
  <c r="F92" i="1" s="1"/>
  <c r="B88" i="1"/>
  <c r="D88" i="1" s="1"/>
  <c r="F88" i="1" s="1"/>
  <c r="B84" i="1"/>
  <c r="D84" i="1" s="1"/>
  <c r="F84" i="1" s="1"/>
  <c r="B80" i="1"/>
  <c r="D80" i="1" s="1"/>
  <c r="F80" i="1" s="1"/>
  <c r="B76" i="1"/>
  <c r="D76" i="1" s="1"/>
  <c r="F76" i="1" s="1"/>
  <c r="B72" i="1"/>
  <c r="D72" i="1" s="1"/>
  <c r="F72" i="1" s="1"/>
  <c r="B68" i="1"/>
  <c r="D68" i="1" s="1"/>
  <c r="F68" i="1" s="1"/>
  <c r="G92" i="1"/>
  <c r="G88" i="1"/>
  <c r="G84" i="1"/>
  <c r="G80" i="1"/>
  <c r="G76" i="1"/>
  <c r="G72" i="1"/>
  <c r="G68" i="1"/>
  <c r="H91" i="1"/>
  <c r="H87" i="1"/>
  <c r="H83" i="1"/>
  <c r="H79" i="1"/>
  <c r="H75" i="1"/>
  <c r="H71" i="1"/>
  <c r="C86" i="1"/>
  <c r="C82" i="1"/>
  <c r="C70" i="1"/>
  <c r="B91" i="1"/>
  <c r="D91" i="1" s="1"/>
  <c r="F91" i="1" s="1"/>
  <c r="B87" i="1"/>
  <c r="D87" i="1" s="1"/>
  <c r="F87" i="1" s="1"/>
  <c r="B83" i="1"/>
  <c r="D83" i="1" s="1"/>
  <c r="F83" i="1" s="1"/>
  <c r="B79" i="1"/>
  <c r="D79" i="1" s="1"/>
  <c r="F79" i="1" s="1"/>
  <c r="B75" i="1"/>
  <c r="D75" i="1" s="1"/>
  <c r="F75" i="1" s="1"/>
  <c r="B71" i="1"/>
  <c r="D71" i="1" s="1"/>
  <c r="F71" i="1" s="1"/>
  <c r="G91" i="1"/>
  <c r="G87" i="1"/>
  <c r="G83" i="1"/>
  <c r="G79" i="1"/>
  <c r="G75" i="1"/>
  <c r="G71" i="1"/>
  <c r="H90" i="1"/>
  <c r="H86" i="1"/>
  <c r="H82" i="1"/>
  <c r="H78" i="1"/>
  <c r="H74" i="1"/>
  <c r="H70" i="1"/>
  <c r="C89" i="1"/>
  <c r="C85" i="1"/>
  <c r="C81" i="1"/>
  <c r="C77" i="1"/>
  <c r="C73" i="1"/>
  <c r="C69" i="1"/>
  <c r="H92" i="1"/>
  <c r="C83" i="1"/>
  <c r="B90" i="1"/>
  <c r="D90" i="1" s="1"/>
  <c r="F90" i="1" s="1"/>
  <c r="B86" i="1"/>
  <c r="D86" i="1" s="1"/>
  <c r="F86" i="1" s="1"/>
  <c r="B82" i="1"/>
  <c r="D82" i="1" s="1"/>
  <c r="F82" i="1" s="1"/>
  <c r="B78" i="1"/>
  <c r="D78" i="1" s="1"/>
  <c r="F78" i="1" s="1"/>
  <c r="B74" i="1"/>
  <c r="D74" i="1" s="1"/>
  <c r="F74" i="1" s="1"/>
  <c r="B70" i="1"/>
  <c r="D70" i="1" s="1"/>
  <c r="F70" i="1" s="1"/>
  <c r="G90" i="1"/>
  <c r="G86" i="1"/>
  <c r="G82" i="1"/>
  <c r="G78" i="1"/>
  <c r="G74" i="1"/>
  <c r="G70" i="1"/>
  <c r="H89" i="1"/>
  <c r="H85" i="1"/>
  <c r="H81" i="1"/>
  <c r="H77" i="1"/>
  <c r="H73" i="1"/>
  <c r="H69" i="1"/>
  <c r="C80" i="1"/>
  <c r="C76" i="1"/>
  <c r="C84" i="1" l="1"/>
  <c r="C88" i="1"/>
  <c r="C74" i="1"/>
  <c r="C90" i="1"/>
  <c r="C68" i="1"/>
  <c r="C75" i="1"/>
  <c r="C72" i="1"/>
  <c r="C91" i="1"/>
  <c r="C78" i="1"/>
  <c r="C71" i="1"/>
  <c r="C92" i="1"/>
</calcChain>
</file>

<file path=xl/sharedStrings.xml><?xml version="1.0" encoding="utf-8"?>
<sst xmlns="http://schemas.openxmlformats.org/spreadsheetml/2006/main" count="6" uniqueCount="6">
  <si>
    <t>U</t>
  </si>
  <si>
    <t>Cv</t>
  </si>
  <si>
    <t>Cp</t>
  </si>
  <si>
    <t>gamma</t>
  </si>
  <si>
    <t>Visco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</si>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</sst>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Aire!$C$1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Aire!$A$2:$A$166</c:f>
              <c:numCache>
                <c:formatCode>General</c:formatCode>
                <c:ptCount val="165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</c:numCache>
            </c:numRef>
          </c:xVal>
          <c:yVal>
            <c:numRef>
              <c:f>Aire!$C$2:$C$166</c:f>
              <c:numCache>
                <c:formatCode>General</c:formatCode>
                <c:ptCount val="165"/>
                <c:pt idx="0">
                  <c:v>-160609.10926050623</c:v>
                </c:pt>
                <c:pt idx="1">
                  <c:v>-146044.71504806995</c:v>
                </c:pt>
                <c:pt idx="2">
                  <c:v>-131590.3829863579</c:v>
                </c:pt>
                <c:pt idx="3">
                  <c:v>-117216.21052325773</c:v>
                </c:pt>
                <c:pt idx="4">
                  <c:v>-102893.14629357721</c:v>
                </c:pt>
                <c:pt idx="5">
                  <c:v>-88595.019215936656</c:v>
                </c:pt>
                <c:pt idx="6">
                  <c:v>-74299.135381466011</c:v>
                </c:pt>
                <c:pt idx="7">
                  <c:v>-59986.243360314926</c:v>
                </c:pt>
                <c:pt idx="8">
                  <c:v>-45640.240397632413</c:v>
                </c:pt>
                <c:pt idx="9">
                  <c:v>-31247.793495106685</c:v>
                </c:pt>
                <c:pt idx="10">
                  <c:v>-16797.955026966345</c:v>
                </c:pt>
                <c:pt idx="11">
                  <c:v>-2281.8070754104992</c:v>
                </c:pt>
                <c:pt idx="12">
                  <c:v>12307.853229973349</c:v>
                </c:pt>
                <c:pt idx="13">
                  <c:v>26976.785418738553</c:v>
                </c:pt>
                <c:pt idx="14">
                  <c:v>41729.537089184276</c:v>
                </c:pt>
                <c:pt idx="15">
                  <c:v>56569.639457388432</c:v>
                </c:pt>
                <c:pt idx="16">
                  <c:v>71499.771892360062</c:v>
                </c:pt>
                <c:pt idx="17">
                  <c:v>86521.900064045622</c:v>
                </c:pt>
                <c:pt idx="18">
                  <c:v>101637.39185318543</c:v>
                </c:pt>
                <c:pt idx="19">
                  <c:v>116847.11462031043</c:v>
                </c:pt>
                <c:pt idx="20">
                  <c:v>132151.51689293649</c:v>
                </c:pt>
                <c:pt idx="21">
                  <c:v>147550.69704258023</c:v>
                </c:pt>
                <c:pt idx="22">
                  <c:v>163044.46109876665</c:v>
                </c:pt>
                <c:pt idx="23">
                  <c:v>178632.3714862073</c:v>
                </c:pt>
                <c:pt idx="24">
                  <c:v>194313.78816821921</c:v>
                </c:pt>
                <c:pt idx="25">
                  <c:v>210087.90342726314</c:v>
                </c:pt>
                <c:pt idx="26">
                  <c:v>225953.7713045759</c:v>
                </c:pt>
                <c:pt idx="27">
                  <c:v>241910.33254826756</c:v>
                </c:pt>
                <c:pt idx="28">
                  <c:v>257956.43577687145</c:v>
                </c:pt>
                <c:pt idx="29">
                  <c:v>274090.85544779996</c:v>
                </c:pt>
                <c:pt idx="30">
                  <c:v>290312.30712317384</c:v>
                </c:pt>
                <c:pt idx="31">
                  <c:v>306619.46044522425</c:v>
                </c:pt>
                <c:pt idx="32">
                  <c:v>323010.9501670996</c:v>
                </c:pt>
                <c:pt idx="33">
                  <c:v>339485.38552978594</c:v>
                </c:pt>
                <c:pt idx="34">
                  <c:v>356041.35823006841</c:v>
                </c:pt>
                <c:pt idx="35">
                  <c:v>372677.44918633573</c:v>
                </c:pt>
                <c:pt idx="36">
                  <c:v>389392.23427715962</c:v>
                </c:pt>
                <c:pt idx="37">
                  <c:v>406184.28920098691</c:v>
                </c:pt>
                <c:pt idx="38">
                  <c:v>423052.1935829313</c:v>
                </c:pt>
                <c:pt idx="39">
                  <c:v>439994.53443588613</c:v>
                </c:pt>
                <c:pt idx="40">
                  <c:v>457009.90906740498</c:v>
                </c:pt>
                <c:pt idx="41">
                  <c:v>474096.92751042754</c:v>
                </c:pt>
                <c:pt idx="42">
                  <c:v>491254.21454468986</c:v>
                </c:pt>
                <c:pt idx="43">
                  <c:v>508480.41136607481</c:v>
                </c:pt>
                <c:pt idx="44">
                  <c:v>525774.1769530481</c:v>
                </c:pt>
                <c:pt idx="45">
                  <c:v>543134.1891724458</c:v>
                </c:pt>
                <c:pt idx="46">
                  <c:v>560559.14566097618</c:v>
                </c:pt>
                <c:pt idx="47">
                  <c:v>578047.76451374497</c:v>
                </c:pt>
                <c:pt idx="48">
                  <c:v>595598.78480689926</c:v>
                </c:pt>
                <c:pt idx="49">
                  <c:v>613210.96697770245</c:v>
                </c:pt>
                <c:pt idx="50">
                  <c:v>630883.09308226826</c:v>
                </c:pt>
                <c:pt idx="51">
                  <c:v>648613.96694841841</c:v>
                </c:pt>
                <c:pt idx="52">
                  <c:v>666402.41423880053</c:v>
                </c:pt>
                <c:pt idx="53">
                  <c:v>684247.28243741707</c:v>
                </c:pt>
                <c:pt idx="54">
                  <c:v>702147.44077091373</c:v>
                </c:pt>
                <c:pt idx="55">
                  <c:v>720101.78007452423</c:v>
                </c:pt>
                <c:pt idx="56">
                  <c:v>738109.21261123242</c:v>
                </c:pt>
                <c:pt idx="57">
                  <c:v>756168.671851611</c:v>
                </c:pt>
                <c:pt idx="58">
                  <c:v>774279.11222079047</c:v>
                </c:pt>
                <c:pt idx="59">
                  <c:v>792439.50881816167</c:v>
                </c:pt>
                <c:pt idx="60">
                  <c:v>810648.85711469955</c:v>
                </c:pt>
                <c:pt idx="61">
                  <c:v>828906.17263214325</c:v>
                </c:pt>
                <c:pt idx="62">
                  <c:v>847210.49060767505</c:v>
                </c:pt>
                <c:pt idx="63">
                  <c:v>865560.86564731027</c:v>
                </c:pt>
                <c:pt idx="64">
                  <c:v>883956.37137072138</c:v>
                </c:pt>
                <c:pt idx="65">
                  <c:v>902396.10004990792</c:v>
                </c:pt>
                <c:pt idx="66">
                  <c:v>920879.16224374517</c:v>
                </c:pt>
                <c:pt idx="67">
                  <c:v>939404.68643020373</c:v>
                </c:pt>
                <c:pt idx="68">
                  <c:v>957971.81863775081</c:v>
                </c:pt>
                <c:pt idx="69">
                  <c:v>976579.72207726561</c:v>
                </c:pt>
                <c:pt idx="70">
                  <c:v>995227.57677555329</c:v>
                </c:pt>
                <c:pt idx="71">
                  <c:v>1013914.5792114546</c:v>
                </c:pt>
                <c:pt idx="72">
                  <c:v>1032639.9419553226</c:v>
                </c:pt>
                <c:pt idx="73">
                  <c:v>1051402.8933125755</c:v>
                </c:pt>
                <c:pt idx="74">
                  <c:v>1070202.6769718814</c:v>
                </c:pt>
                <c:pt idx="75">
                  <c:v>1089038.5516584625</c:v>
                </c:pt>
                <c:pt idx="76">
                  <c:v>1107909.790792909</c:v>
                </c:pt>
                <c:pt idx="77">
                  <c:v>1126815.6821558012</c:v>
                </c:pt>
                <c:pt idx="78">
                  <c:v>1145755.5275584217</c:v>
                </c:pt>
                <c:pt idx="79">
                  <c:v>1164728.642519729</c:v>
                </c:pt>
                <c:pt idx="80">
                  <c:v>1183734.3559497634</c:v>
                </c:pt>
                <c:pt idx="81">
                  <c:v>1202772.009839565</c:v>
                </c:pt>
                <c:pt idx="82">
                  <c:v>1221840.9589577038</c:v>
                </c:pt>
                <c:pt idx="83">
                  <c:v>1240940.5705534262</c:v>
                </c:pt>
                <c:pt idx="84">
                  <c:v>1260070.2240664549</c:v>
                </c:pt>
                <c:pt idx="85">
                  <c:v>1279229.310843416</c:v>
                </c:pt>
                <c:pt idx="86">
                  <c:v>1298417.2338608548</c:v>
                </c:pt>
                <c:pt idx="87">
                  <c:v>1317633.4074547978</c:v>
                </c:pt>
                <c:pt idx="88">
                  <c:v>1336877.2570567965</c:v>
                </c:pt>
                <c:pt idx="89">
                  <c:v>1356148.2189363665</c:v>
                </c:pt>
                <c:pt idx="90">
                  <c:v>1375445.7399497305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6576"/>
        <c:axId val="116627664"/>
      </c:scatterChart>
      <c:valAx>
        <c:axId val="116626576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27664"/>
        <c:crosses val="autoZero"/>
        <c:crossBetween val="midCat"/>
      </c:valAx>
      <c:valAx>
        <c:axId val="116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Aire!$D$1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Aire!$A$2:$A$166</c:f>
              <c:numCache>
                <c:formatCode>General</c:formatCode>
                <c:ptCount val="165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</c:numCache>
            </c:numRef>
          </c:xVal>
          <c:yVal>
            <c:numRef>
              <c:f>Aire!$D$2:$D$166</c:f>
              <c:numCache>
                <c:formatCode>General</c:formatCode>
                <c:ptCount val="165"/>
                <c:pt idx="0">
                  <c:v>731.43488655313558</c:v>
                </c:pt>
                <c:pt idx="1">
                  <c:v>725.22242078646536</c:v>
                </c:pt>
                <c:pt idx="2">
                  <c:v>720.45978686709122</c:v>
                </c:pt>
                <c:pt idx="3">
                  <c:v>717.19706538591686</c:v>
                </c:pt>
                <c:pt idx="4">
                  <c:v>715.32397907137465</c:v>
                </c:pt>
                <c:pt idx="5">
                  <c:v>714.67399312258226</c:v>
                </c:pt>
                <c:pt idx="6">
                  <c:v>715.07086417452456</c:v>
                </c:pt>
                <c:pt idx="7">
                  <c:v>716.34859605650877</c:v>
                </c:pt>
                <c:pt idx="8">
                  <c:v>718.35895502511107</c:v>
                </c:pt>
                <c:pt idx="9">
                  <c:v>720.97321039186068</c:v>
                </c:pt>
                <c:pt idx="10">
                  <c:v>724.08129999999983</c:v>
                </c:pt>
                <c:pt idx="11">
                  <c:v>727.58996610384725</c:v>
                </c:pt>
                <c:pt idx="12">
                  <c:v>731.42060071527339</c:v>
                </c:pt>
                <c:pt idx="13">
                  <c:v>735.50714100911068</c:v>
                </c:pt>
                <c:pt idx="14">
                  <c:v>739.79415792966097</c:v>
                </c:pt>
                <c:pt idx="15">
                  <c:v>744.23518438058818</c:v>
                </c:pt>
                <c:pt idx="16">
                  <c:v>748.79128353079318</c:v>
                </c:pt>
                <c:pt idx="17">
                  <c:v>753.429837678181</c:v>
                </c:pt>
                <c:pt idx="18">
                  <c:v>758.12353090964598</c:v>
                </c:pt>
                <c:pt idx="19">
                  <c:v>762.84949784617402</c:v>
                </c:pt>
                <c:pt idx="20">
                  <c:v>767.5886126512687</c:v>
                </c:pt>
                <c:pt idx="21">
                  <c:v>772.32489546943793</c:v>
                </c:pt>
                <c:pt idx="22">
                  <c:v>777.0450166874225</c:v>
                </c:pt>
                <c:pt idx="23">
                  <c:v>781.73788247106813</c:v>
                </c:pt>
                <c:pt idx="24">
                  <c:v>786.39428775951797</c:v>
                </c:pt>
                <c:pt idx="25">
                  <c:v>791.0066252495651</c:v>
                </c:pt>
                <c:pt idx="26">
                  <c:v>795.56864088804286</c:v>
                </c:pt>
                <c:pt idx="27">
                  <c:v>800.07522804520954</c:v>
                </c:pt>
                <c:pt idx="28">
                  <c:v>804.52225391144884</c:v>
                </c:pt>
                <c:pt idx="29">
                  <c:v>808.90641278743897</c:v>
                </c:pt>
                <c:pt idx="30">
                  <c:v>813.2251018644472</c:v>
                </c:pt>
                <c:pt idx="31">
                  <c:v>817.47631585174599</c:v>
                </c:pt>
                <c:pt idx="32">
                  <c:v>821.65855743199245</c:v>
                </c:pt>
                <c:pt idx="33">
                  <c:v>825.77076103768081</c:v>
                </c:pt>
                <c:pt idx="34">
                  <c:v>829.8122278627884</c:v>
                </c:pt>
                <c:pt idx="35">
                  <c:v>833.78257037037065</c:v>
                </c:pt>
                <c:pt idx="36">
                  <c:v>837.68166484265521</c:v>
                </c:pt>
                <c:pt idx="37">
                  <c:v>841.50961075639816</c:v>
                </c:pt>
                <c:pt idx="38">
                  <c:v>845.26669596174065</c:v>
                </c:pt>
                <c:pt idx="39">
                  <c:v>848.953366805104</c:v>
                </c:pt>
                <c:pt idx="40">
                  <c:v>852.57020247152309</c:v>
                </c:pt>
                <c:pt idx="41">
                  <c:v>856.11789293428933</c:v>
                </c:pt>
                <c:pt idx="42">
                  <c:v>859.59721999366343</c:v>
                </c:pt>
                <c:pt idx="43">
                  <c:v>863.00904096504155</c:v>
                </c:pt>
                <c:pt idx="44">
                  <c:v>866.35427464290728</c:v>
                </c:pt>
                <c:pt idx="45">
                  <c:v>869.63388922235117</c:v>
                </c:pt>
                <c:pt idx="46">
                  <c:v>872.84889190666286</c:v>
                </c:pt>
                <c:pt idx="47">
                  <c:v>876.00031996892244</c:v>
                </c:pt>
                <c:pt idx="48">
                  <c:v>879.0892330689278</c:v>
                </c:pt>
                <c:pt idx="49">
                  <c:v>882.1167066550363</c:v>
                </c:pt>
                <c:pt idx="50">
                  <c:v>885.08382630456299</c:v>
                </c:pt>
                <c:pt idx="51">
                  <c:v>887.99168287680277</c:v>
                </c:pt>
                <c:pt idx="52">
                  <c:v>890.84136837017195</c:v>
                </c:pt>
                <c:pt idx="53">
                  <c:v>893.63397238986818</c:v>
                </c:pt>
                <c:pt idx="54">
                  <c:v>896.37057914516345</c:v>
                </c:pt>
                <c:pt idx="55">
                  <c:v>899.0522649063646</c:v>
                </c:pt>
                <c:pt idx="56">
                  <c:v>901.68009586085213</c:v>
                </c:pt>
                <c:pt idx="57">
                  <c:v>904.25512631564425</c:v>
                </c:pt>
                <c:pt idx="58">
                  <c:v>906.77839720088014</c:v>
                </c:pt>
                <c:pt idx="59">
                  <c:v>909.25093483459113</c:v>
                </c:pt>
                <c:pt idx="60">
                  <c:v>911.67374991428505</c:v>
                </c:pt>
                <c:pt idx="61">
                  <c:v>914.04783670534198</c:v>
                </c:pt>
                <c:pt idx="62">
                  <c:v>916.37417240008017</c:v>
                </c:pt>
                <c:pt idx="63">
                  <c:v>918.65371662469306</c:v>
                </c:pt>
                <c:pt idx="64">
                  <c:v>920.88741107418423</c:v>
                </c:pt>
                <c:pt idx="65">
                  <c:v>923.07617925793284</c:v>
                </c:pt>
                <c:pt idx="66">
                  <c:v>925.22092634074124</c:v>
                </c:pt>
                <c:pt idx="67">
                  <c:v>927.32253906609844</c:v>
                </c:pt>
                <c:pt idx="68">
                  <c:v>929.38188575011077</c:v>
                </c:pt>
                <c:pt idx="69">
                  <c:v>931.39981633595266</c:v>
                </c:pt>
                <c:pt idx="70">
                  <c:v>933.37716250000017</c:v>
                </c:pt>
                <c:pt idx="71">
                  <c:v>935.31473780190186</c:v>
                </c:pt>
                <c:pt idx="72">
                  <c:v>937.21333787182812</c:v>
                </c:pt>
                <c:pt idx="73">
                  <c:v>939.07374062896793</c:v>
                </c:pt>
                <c:pt idx="74">
                  <c:v>940.89670652611858</c:v>
                </c:pt>
                <c:pt idx="75">
                  <c:v>942.68297881583635</c:v>
                </c:pt>
                <c:pt idx="76">
                  <c:v>944.43328383421681</c:v>
                </c:pt>
                <c:pt idx="77">
                  <c:v>946.14833129884732</c:v>
                </c:pt>
                <c:pt idx="78">
                  <c:v>947.82881461795068</c:v>
                </c:pt>
                <c:pt idx="79">
                  <c:v>949.47541120809251</c:v>
                </c:pt>
                <c:pt idx="80">
                  <c:v>951.08878281818806</c:v>
                </c:pt>
                <c:pt idx="81">
                  <c:v>952.66957585783689</c:v>
                </c:pt>
                <c:pt idx="82">
                  <c:v>954.21842172827564</c:v>
                </c:pt>
                <c:pt idx="83">
                  <c:v>955.73593715447328</c:v>
                </c:pt>
                <c:pt idx="84">
                  <c:v>957.222724517095</c:v>
                </c:pt>
                <c:pt idx="85">
                  <c:v>958.67937218324346</c:v>
                </c:pt>
                <c:pt idx="86">
                  <c:v>960.10645483503208</c:v>
                </c:pt>
                <c:pt idx="87">
                  <c:v>961.50453379520877</c:v>
                </c:pt>
                <c:pt idx="88">
                  <c:v>962.87415734913134</c:v>
                </c:pt>
                <c:pt idx="89">
                  <c:v>964.21586106254881</c:v>
                </c:pt>
                <c:pt idx="90">
                  <c:v>965.53016809468886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Aire!$E$1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Aire!$A$2:$A$166</c:f>
              <c:numCache>
                <c:formatCode>General</c:formatCode>
                <c:ptCount val="165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</c:numCache>
            </c:numRef>
          </c:xVal>
          <c:yVal>
            <c:numRef>
              <c:f>Aire!$E$2:$E$166</c:f>
              <c:numCache>
                <c:formatCode>General</c:formatCode>
                <c:ptCount val="165"/>
                <c:pt idx="0">
                  <c:v>1018.4348865531356</c:v>
                </c:pt>
                <c:pt idx="1">
                  <c:v>1012.2224207864654</c:v>
                </c:pt>
                <c:pt idx="2">
                  <c:v>1007.4597868670912</c:v>
                </c:pt>
                <c:pt idx="3">
                  <c:v>1004.1970653859169</c:v>
                </c:pt>
                <c:pt idx="4">
                  <c:v>1002.3239790713747</c:v>
                </c:pt>
                <c:pt idx="5">
                  <c:v>1001.6739931225823</c:v>
                </c:pt>
                <c:pt idx="6">
                  <c:v>1002.0708641745246</c:v>
                </c:pt>
                <c:pt idx="7">
                  <c:v>1003.3485960565088</c:v>
                </c:pt>
                <c:pt idx="8">
                  <c:v>1005.3589550251111</c:v>
                </c:pt>
                <c:pt idx="9">
                  <c:v>1007.9732103918607</c:v>
                </c:pt>
                <c:pt idx="10">
                  <c:v>1011.0812999999998</c:v>
                </c:pt>
                <c:pt idx="11">
                  <c:v>1014.5899661038472</c:v>
                </c:pt>
                <c:pt idx="12">
                  <c:v>1018.4206007152734</c:v>
                </c:pt>
                <c:pt idx="13">
                  <c:v>1022.5071410091107</c:v>
                </c:pt>
                <c:pt idx="14">
                  <c:v>1026.794157929661</c:v>
                </c:pt>
                <c:pt idx="15">
                  <c:v>1031.2351843805882</c:v>
                </c:pt>
                <c:pt idx="16">
                  <c:v>1035.7912835307932</c:v>
                </c:pt>
                <c:pt idx="17">
                  <c:v>1040.429837678181</c:v>
                </c:pt>
                <c:pt idx="18">
                  <c:v>1045.123530909646</c:v>
                </c:pt>
                <c:pt idx="19">
                  <c:v>1049.849497846174</c:v>
                </c:pt>
                <c:pt idx="20">
                  <c:v>1054.5886126512687</c:v>
                </c:pt>
                <c:pt idx="21">
                  <c:v>1059.3248954694379</c:v>
                </c:pt>
                <c:pt idx="22">
                  <c:v>1064.0450166874225</c:v>
                </c:pt>
                <c:pt idx="23">
                  <c:v>1068.7378824710681</c:v>
                </c:pt>
                <c:pt idx="24">
                  <c:v>1073.394287759518</c:v>
                </c:pt>
                <c:pt idx="25">
                  <c:v>1078.0066252495651</c:v>
                </c:pt>
                <c:pt idx="26">
                  <c:v>1082.5686408880429</c:v>
                </c:pt>
                <c:pt idx="27">
                  <c:v>1087.0752280452095</c:v>
                </c:pt>
                <c:pt idx="28">
                  <c:v>1091.5222539114488</c:v>
                </c:pt>
                <c:pt idx="29">
                  <c:v>1095.906412787439</c:v>
                </c:pt>
                <c:pt idx="30">
                  <c:v>1100.2251018644472</c:v>
                </c:pt>
                <c:pt idx="31">
                  <c:v>1104.476315851746</c:v>
                </c:pt>
                <c:pt idx="32">
                  <c:v>1108.6585574319924</c:v>
                </c:pt>
                <c:pt idx="33">
                  <c:v>1112.7707610376808</c:v>
                </c:pt>
                <c:pt idx="34">
                  <c:v>1116.8122278627884</c:v>
                </c:pt>
                <c:pt idx="35">
                  <c:v>1120.7825703703706</c:v>
                </c:pt>
                <c:pt idx="36">
                  <c:v>1124.6816648426552</c:v>
                </c:pt>
                <c:pt idx="37">
                  <c:v>1128.5096107563982</c:v>
                </c:pt>
                <c:pt idx="38">
                  <c:v>1132.2666959617407</c:v>
                </c:pt>
                <c:pt idx="39">
                  <c:v>1135.953366805104</c:v>
                </c:pt>
                <c:pt idx="40">
                  <c:v>1139.5702024715231</c:v>
                </c:pt>
                <c:pt idx="41">
                  <c:v>1143.1178929342893</c:v>
                </c:pt>
                <c:pt idx="42">
                  <c:v>1146.5972199936634</c:v>
                </c:pt>
                <c:pt idx="43">
                  <c:v>1150.0090409650415</c:v>
                </c:pt>
                <c:pt idx="44">
                  <c:v>1153.3542746429073</c:v>
                </c:pt>
                <c:pt idx="45">
                  <c:v>1156.6338892223512</c:v>
                </c:pt>
                <c:pt idx="46">
                  <c:v>1159.8488919066629</c:v>
                </c:pt>
                <c:pt idx="47">
                  <c:v>1163.0003199689224</c:v>
                </c:pt>
                <c:pt idx="48">
                  <c:v>1166.0892330689278</c:v>
                </c:pt>
                <c:pt idx="49">
                  <c:v>1169.1167066550363</c:v>
                </c:pt>
                <c:pt idx="50">
                  <c:v>1172.083826304563</c:v>
                </c:pt>
                <c:pt idx="51">
                  <c:v>1174.9916828768028</c:v>
                </c:pt>
                <c:pt idx="52">
                  <c:v>1177.8413683701719</c:v>
                </c:pt>
                <c:pt idx="53">
                  <c:v>1180.6339723898682</c:v>
                </c:pt>
                <c:pt idx="54">
                  <c:v>1183.3705791451634</c:v>
                </c:pt>
                <c:pt idx="55">
                  <c:v>1186.0522649063646</c:v>
                </c:pt>
                <c:pt idx="56">
                  <c:v>1188.6800958608521</c:v>
                </c:pt>
                <c:pt idx="57">
                  <c:v>1191.2551263156442</c:v>
                </c:pt>
                <c:pt idx="58">
                  <c:v>1193.7783972008801</c:v>
                </c:pt>
                <c:pt idx="59">
                  <c:v>1196.2509348345911</c:v>
                </c:pt>
                <c:pt idx="60">
                  <c:v>1198.6737499142851</c:v>
                </c:pt>
                <c:pt idx="61">
                  <c:v>1201.047836705342</c:v>
                </c:pt>
                <c:pt idx="62">
                  <c:v>1203.3741724000802</c:v>
                </c:pt>
                <c:pt idx="63">
                  <c:v>1205.6537166246931</c:v>
                </c:pt>
                <c:pt idx="64">
                  <c:v>1207.8874110741842</c:v>
                </c:pt>
                <c:pt idx="65">
                  <c:v>1210.0761792579328</c:v>
                </c:pt>
                <c:pt idx="66">
                  <c:v>1212.2209263407412</c:v>
                </c:pt>
                <c:pt idx="67">
                  <c:v>1214.3225390660984</c:v>
                </c:pt>
                <c:pt idx="68">
                  <c:v>1216.3818857501108</c:v>
                </c:pt>
                <c:pt idx="69">
                  <c:v>1218.3998163359527</c:v>
                </c:pt>
                <c:pt idx="70">
                  <c:v>1220.3771625000002</c:v>
                </c:pt>
                <c:pt idx="71">
                  <c:v>1222.3147378019019</c:v>
                </c:pt>
                <c:pt idx="72">
                  <c:v>1224.2133378718281</c:v>
                </c:pt>
                <c:pt idx="73">
                  <c:v>1226.0737406289679</c:v>
                </c:pt>
                <c:pt idx="74">
                  <c:v>1227.8967065261186</c:v>
                </c:pt>
                <c:pt idx="75">
                  <c:v>1229.6829788158363</c:v>
                </c:pt>
                <c:pt idx="76">
                  <c:v>1231.4332838342168</c:v>
                </c:pt>
                <c:pt idx="77">
                  <c:v>1233.1483312988473</c:v>
                </c:pt>
                <c:pt idx="78">
                  <c:v>1234.8288146179507</c:v>
                </c:pt>
                <c:pt idx="79">
                  <c:v>1236.4754112080925</c:v>
                </c:pt>
                <c:pt idx="80">
                  <c:v>1238.0887828181881</c:v>
                </c:pt>
                <c:pt idx="81">
                  <c:v>1239.6695758578369</c:v>
                </c:pt>
                <c:pt idx="82">
                  <c:v>1241.2184217282756</c:v>
                </c:pt>
                <c:pt idx="83">
                  <c:v>1242.7359371544733</c:v>
                </c:pt>
                <c:pt idx="84">
                  <c:v>1244.222724517095</c:v>
                </c:pt>
                <c:pt idx="85">
                  <c:v>1245.6793721832435</c:v>
                </c:pt>
                <c:pt idx="86">
                  <c:v>1247.1064548350321</c:v>
                </c:pt>
                <c:pt idx="87">
                  <c:v>1248.5045337952088</c:v>
                </c:pt>
                <c:pt idx="88">
                  <c:v>1249.8741573491313</c:v>
                </c:pt>
                <c:pt idx="89">
                  <c:v>1251.2158610625488</c:v>
                </c:pt>
                <c:pt idx="90">
                  <c:v>1252.5301680946889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9840"/>
        <c:axId val="116624400"/>
      </c:scatterChart>
      <c:valAx>
        <c:axId val="116629840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24400"/>
        <c:crosses val="autoZero"/>
        <c:crossBetween val="midCat"/>
      </c:valAx>
      <c:valAx>
        <c:axId val="1166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Aire!$F$1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Aire!$A$2:$A$166</c:f>
              <c:numCache>
                <c:formatCode>General</c:formatCode>
                <c:ptCount val="165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</c:numCache>
            </c:numRef>
          </c:xVal>
          <c:yVal>
            <c:numRef>
              <c:f>Aire!$F$2:$F$166</c:f>
              <c:numCache>
                <c:formatCode>General</c:formatCode>
                <c:ptCount val="165"/>
                <c:pt idx="0">
                  <c:v>1.3923794247119914</c:v>
                </c:pt>
                <c:pt idx="1">
                  <c:v>1.3957406607599965</c:v>
                </c:pt>
                <c:pt idx="2">
                  <c:v>1.3983567233474825</c:v>
                </c:pt>
                <c:pt idx="3">
                  <c:v>1.4001689547426801</c:v>
                </c:pt>
                <c:pt idx="4">
                  <c:v>1.4012168030108261</c:v>
                </c:pt>
                <c:pt idx="5">
                  <c:v>1.4015817040522605</c:v>
                </c:pt>
                <c:pt idx="6">
                  <c:v>1.4013588224312732</c:v>
                </c:pt>
                <c:pt idx="7">
                  <c:v>1.4006429294060627</c:v>
                </c:pt>
                <c:pt idx="8">
                  <c:v>1.3995217126373369</c:v>
                </c:pt>
                <c:pt idx="9">
                  <c:v>1.3980730433021371</c:v>
                </c:pt>
                <c:pt idx="10">
                  <c:v>1.39636433091146</c:v>
                </c:pt>
                <c:pt idx="11">
                  <c:v>1.3944529382900219</c:v>
                </c:pt>
                <c:pt idx="12">
                  <c:v>1.3923870885224396</c:v>
                </c:pt>
                <c:pt idx="13">
                  <c:v>1.390206952452206</c:v>
                </c:pt>
                <c:pt idx="14">
                  <c:v>1.3879457507520461</c:v>
                </c:pt>
                <c:pt idx="15">
                  <c:v>1.385630787180351</c:v>
                </c:pt>
                <c:pt idx="16">
                  <c:v>1.383284376183844</c:v>
                </c:pt>
                <c:pt idx="17">
                  <c:v>1.3809246536936182</c:v>
                </c:pt>
                <c:pt idx="18">
                  <c:v>1.3785662735671043</c:v>
                </c:pt>
                <c:pt idx="19">
                  <c:v>1.3762209987819545</c:v>
                </c:pt>
                <c:pt idx="20">
                  <c:v>1.3738981992042527</c:v>
                </c:pt>
                <c:pt idx="21">
                  <c:v>1.3716052683055806</c:v>
                </c:pt>
                <c:pt idx="22">
                  <c:v>1.3693479706278715</c:v>
                </c:pt>
                <c:pt idx="23">
                  <c:v>1.3671307306904392</c:v>
                </c:pt>
                <c:pt idx="24">
                  <c:v>1.3649568727383299</c:v>
                </c:pt>
                <c:pt idx="25">
                  <c:v>1.3628288194292313</c:v>
                </c:pt>
                <c:pt idx="26">
                  <c:v>1.3607482563410747</c:v>
                </c:pt>
                <c:pt idx="27">
                  <c:v>1.3587162680954579</c:v>
                </c:pt>
                <c:pt idx="28">
                  <c:v>1.3567334509451483</c:v>
                </c:pt>
                <c:pt idx="29">
                  <c:v>1.3548000058634924</c:v>
                </c:pt>
                <c:pt idx="30">
                  <c:v>1.3529158154882419</c:v>
                </c:pt>
                <c:pt idx="31">
                  <c:v>1.3510805076976067</c:v>
                </c:pt>
                <c:pt idx="32">
                  <c:v>1.3492935081172748</c:v>
                </c:pt>
                <c:pt idx="33">
                  <c:v>1.3475540834593729</c:v>
                </c:pt>
                <c:pt idx="34">
                  <c:v>1.3458613772650458</c:v>
                </c:pt>
                <c:pt idx="35">
                  <c:v>1.3442144393501931</c:v>
                </c:pt>
                <c:pt idx="36">
                  <c:v>1.3426122500292617</c:v>
                </c:pt>
                <c:pt idx="37">
                  <c:v>1.3410537400066382</c:v>
                </c:pt>
                <c:pt idx="38">
                  <c:v>1.3395378066723103</c:v>
                </c:pt>
                <c:pt idx="39">
                  <c:v>1.3380633274122902</c:v>
                </c:pt>
                <c:pt idx="40">
                  <c:v>1.336629170440174</c:v>
                </c:pt>
                <c:pt idx="41">
                  <c:v>1.3352342035701716</c:v>
                </c:pt>
                <c:pt idx="42">
                  <c:v>1.3338773012808436</c:v>
                </c:pt>
                <c:pt idx="43">
                  <c:v>1.3325573503599317</c:v>
                </c:pt>
                <c:pt idx="44">
                  <c:v>1.331273254371943</c:v>
                </c:pt>
                <c:pt idx="45">
                  <c:v>1.3300239371497387</c:v>
                </c:pt>
                <c:pt idx="46">
                  <c:v>1.3288083454778448</c:v>
                </c:pt>
                <c:pt idx="47">
                  <c:v>1.3276254511073486</c:v>
                </c:pt>
                <c:pt idx="48">
                  <c:v>1.3264742522190542</c:v>
                </c:pt>
                <c:pt idx="49">
                  <c:v>1.3253537744322932</c:v>
                </c:pt>
                <c:pt idx="50">
                  <c:v>1.3242630714406949</c:v>
                </c:pt>
                <c:pt idx="51">
                  <c:v>1.3232012253428025</c:v>
                </c:pt>
                <c:pt idx="52">
                  <c:v>1.3221673467242292</c:v>
                </c:pt>
                <c:pt idx="53">
                  <c:v>1.3211605745386654</c:v>
                </c:pt>
                <c:pt idx="54">
                  <c:v>1.320180075827234</c:v>
                </c:pt>
                <c:pt idx="55">
                  <c:v>1.3192250453091188</c:v>
                </c:pt>
                <c:pt idx="56">
                  <c:v>1.3182947048709057</c:v>
                </c:pt>
                <c:pt idx="57">
                  <c:v>1.3173883029774698</c:v>
                </c:pt>
                <c:pt idx="58">
                  <c:v>1.3165051140233774</c:v>
                </c:pt>
                <c:pt idx="59">
                  <c:v>1.3156444376405403</c:v>
                </c:pt>
                <c:pt idx="60">
                  <c:v>1.3148055979751347</c:v>
                </c:pt>
                <c:pt idx="61">
                  <c:v>1.3139879429445211</c:v>
                </c:pt>
                <c:pt idx="62">
                  <c:v>1.3131908434829813</c:v>
                </c:pt>
                <c:pt idx="63">
                  <c:v>1.312413692783492</c:v>
                </c:pt>
                <c:pt idx="64">
                  <c:v>1.3116559055413997</c:v>
                </c:pt>
                <c:pt idx="65">
                  <c:v>1.310916917204733</c:v>
                </c:pt>
                <c:pt idx="66">
                  <c:v>1.3101961832349471</c:v>
                </c:pt>
                <c:pt idx="67">
                  <c:v>1.3094931783811015</c:v>
                </c:pt>
                <c:pt idx="68">
                  <c:v>1.3088073959698066</c:v>
                </c:pt>
                <c:pt idx="69">
                  <c:v>1.3081383472127293</c:v>
                </c:pt>
                <c:pt idx="70">
                  <c:v>1.3074855605329854</c:v>
                </c:pt>
                <c:pt idx="71">
                  <c:v>1.3068485809113661</c:v>
                </c:pt>
                <c:pt idx="72">
                  <c:v>1.3062269692530237</c:v>
                </c:pt>
                <c:pt idx="73">
                  <c:v>1.3056203017749966</c:v>
                </c:pt>
                <c:pt idx="74">
                  <c:v>1.305028169414719</c:v>
                </c:pt>
                <c:pt idx="75">
                  <c:v>1.3044501772595054</c:v>
                </c:pt>
                <c:pt idx="76">
                  <c:v>1.3038859439968438</c:v>
                </c:pt>
                <c:pt idx="77">
                  <c:v>1.3033351013852279</c:v>
                </c:pt>
                <c:pt idx="78">
                  <c:v>1.3027972937451617</c:v>
                </c:pt>
                <c:pt idx="79">
                  <c:v>1.3022721774699013</c:v>
                </c:pt>
                <c:pt idx="80">
                  <c:v>1.301759420555445</c:v>
                </c:pt>
                <c:pt idx="81">
                  <c:v>1.3012587021492412</c:v>
                </c:pt>
                <c:pt idx="82">
                  <c:v>1.3007697121170507</c:v>
                </c:pt>
                <c:pt idx="83">
                  <c:v>1.3002921506273892</c:v>
                </c:pt>
                <c:pt idx="84">
                  <c:v>1.2998257277529504</c:v>
                </c:pt>
                <c:pt idx="85">
                  <c:v>1.2993701630884182</c:v>
                </c:pt>
                <c:pt idx="86">
                  <c:v>1.2989251853840655</c:v>
                </c:pt>
                <c:pt idx="87">
                  <c:v>1.2984905321945452</c:v>
                </c:pt>
                <c:pt idx="88">
                  <c:v>1.2980659495422888</c:v>
                </c:pt>
                <c:pt idx="89">
                  <c:v>1.2976511915949309</c:v>
                </c:pt>
                <c:pt idx="90">
                  <c:v>1.2972460203562008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02864"/>
        <c:axId val="2129309936"/>
      </c:scatterChart>
      <c:valAx>
        <c:axId val="2129302864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9309936"/>
        <c:crosses val="autoZero"/>
        <c:crossBetween val="midCat"/>
      </c:valAx>
      <c:valAx>
        <c:axId val="21293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93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Aire!$G$1</c:f>
              <c:strCache>
                <c:ptCount val="1"/>
                <c:pt idx="0">
                  <c:v>Visco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Aire!$A$2:$A$166</c:f>
              <c:numCache>
                <c:formatCode>General</c:formatCode>
                <c:ptCount val="165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</c:numCache>
            </c:numRef>
          </c:xVal>
          <c:yVal>
            <c:numRef>
              <c:f>Aire!$G$2:$G$166</c:f>
              <c:numCache>
                <c:formatCode>General</c:formatCode>
                <c:ptCount val="165"/>
                <c:pt idx="0">
                  <c:v>1.3317481452372916E-5</c:v>
                </c:pt>
                <c:pt idx="1">
                  <c:v>1.4434202781815188E-5</c:v>
                </c:pt>
                <c:pt idx="2">
                  <c:v>1.5507849754745579E-5</c:v>
                </c:pt>
                <c:pt idx="3">
                  <c:v>1.6541994178055977E-5</c:v>
                </c:pt>
                <c:pt idx="4">
                  <c:v>1.7539857380034539E-5</c:v>
                </c:pt>
                <c:pt idx="5">
                  <c:v>1.8504329351329779E-5</c:v>
                </c:pt>
                <c:pt idx="6">
                  <c:v>1.9437997615559505E-5</c:v>
                </c:pt>
                <c:pt idx="7">
                  <c:v>2.0343178669064866E-5</c:v>
                </c:pt>
                <c:pt idx="8">
                  <c:v>2.1221948572971828E-5</c:v>
                </c:pt>
                <c:pt idx="9">
                  <c:v>2.2076171187914162E-5</c:v>
                </c:pt>
                <c:pt idx="10">
                  <c:v>2.2907523510971785E-5</c:v>
                </c:pt>
                <c:pt idx="11">
                  <c:v>2.37175180568212E-5</c:v>
                </c:pt>
                <c:pt idx="12">
                  <c:v>2.4507522452917779E-5</c:v>
                </c:pt>
                <c:pt idx="13">
                  <c:v>2.5278776513382302E-5</c:v>
                </c:pt>
                <c:pt idx="14">
                  <c:v>2.6032407082725226E-5</c:v>
                </c:pt>
                <c:pt idx="15">
                  <c:v>2.6769440933125357E-5</c:v>
                </c:pt>
                <c:pt idx="16">
                  <c:v>2.7490815976105405E-5</c:v>
                </c:pt>
                <c:pt idx="17">
                  <c:v>2.8197391020852017E-5</c:v>
                </c:pt>
                <c:pt idx="18">
                  <c:v>2.8889954282100549E-5</c:v>
                </c:pt>
                <c:pt idx="19">
                  <c:v>2.9569230812876205E-5</c:v>
                </c:pt>
                <c:pt idx="20">
                  <c:v>3.0235889012479824E-5</c:v>
                </c:pt>
                <c:pt idx="21">
                  <c:v>3.0890546338240758E-5</c:v>
                </c:pt>
                <c:pt idx="22">
                  <c:v>3.1533774330651293E-5</c:v>
                </c:pt>
                <c:pt idx="23">
                  <c:v>3.2166103045313083E-5</c:v>
                </c:pt>
                <c:pt idx="24">
                  <c:v>3.278802497134863E-5</c:v>
                </c:pt>
                <c:pt idx="25">
                  <c:v>3.3399998504252551E-5</c:v>
                </c:pt>
                <c:pt idx="26">
                  <c:v>3.400245103126418E-5</c:v>
                </c:pt>
                <c:pt idx="27">
                  <c:v>3.4595781678980377E-5</c:v>
                </c:pt>
                <c:pt idx="28">
                  <c:v>3.5180363765847209E-5</c:v>
                </c:pt>
                <c:pt idx="29">
                  <c:v>3.57565469961709E-5</c:v>
                </c:pt>
                <c:pt idx="30">
                  <c:v>3.6324659427210482E-5</c:v>
                </c:pt>
                <c:pt idx="31">
                  <c:v>3.6885009236591279E-5</c:v>
                </c:pt>
                <c:pt idx="32">
                  <c:v>3.743788631360883E-5</c:v>
                </c:pt>
                <c:pt idx="33">
                  <c:v>3.7983563694860753E-5</c:v>
                </c:pt>
                <c:pt idx="34">
                  <c:v>3.8522298861968811E-5</c:v>
                </c:pt>
                <c:pt idx="35">
                  <c:v>3.9054334916864596E-5</c:v>
                </c:pt>
                <c:pt idx="36">
                  <c:v>3.9579901648147646E-5</c:v>
                </c:pt>
                <c:pt idx="37">
                  <c:v>4.0099216500335898E-5</c:v>
                </c:pt>
                <c:pt idx="38">
                  <c:v>4.0612485456374078E-5</c:v>
                </c:pt>
                <c:pt idx="39">
                  <c:v>4.1119903842507983E-5</c:v>
                </c:pt>
                <c:pt idx="40">
                  <c:v>4.1621657063545425E-5</c:v>
                </c:pt>
                <c:pt idx="41">
                  <c:v>4.2117921275581732E-5</c:v>
                </c:pt>
                <c:pt idx="42">
                  <c:v>4.2608864002447389E-5</c:v>
                </c:pt>
                <c:pt idx="43">
                  <c:v>4.3094644701421186E-5</c:v>
                </c:pt>
                <c:pt idx="44">
                  <c:v>4.3575415283130267E-5</c:v>
                </c:pt>
                <c:pt idx="45">
                  <c:v>4.4051320590010345E-5</c:v>
                </c:pt>
                <c:pt idx="46">
                  <c:v>4.452249883722682E-5</c:v>
                </c:pt>
                <c:pt idx="47">
                  <c:v>4.4989082019531797E-5</c:v>
                </c:pt>
                <c:pt idx="48">
                  <c:v>4.5451196287168833E-5</c:v>
                </c:pt>
                <c:pt idx="49">
                  <c:v>4.5908962293609619E-5</c:v>
                </c:pt>
                <c:pt idx="50">
                  <c:v>4.6362495517617472E-5</c:v>
                </c:pt>
                <c:pt idx="51">
                  <c:v>4.6811906561884409E-5</c:v>
                </c:pt>
                <c:pt idx="52">
                  <c:v>4.7257301430257956E-5</c:v>
                </c:pt>
                <c:pt idx="53">
                  <c:v>4.7698781785377032E-5</c:v>
                </c:pt>
                <c:pt idx="54">
                  <c:v>4.8136445188359099E-5</c:v>
                </c:pt>
                <c:pt idx="55">
                  <c:v>4.8570385322020701E-5</c:v>
                </c:pt>
                <c:pt idx="56">
                  <c:v>4.9000692198974787E-5</c:v>
                </c:pt>
                <c:pt idx="57">
                  <c:v>4.9427452355820614E-5</c:v>
                </c:pt>
                <c:pt idx="58">
                  <c:v>4.9850749034531088E-5</c:v>
                </c:pt>
                <c:pt idx="59">
                  <c:v>5.0270662352039404E-5</c:v>
                </c:pt>
                <c:pt idx="60">
                  <c:v>5.06872694589391E-5</c:v>
                </c:pt>
                <c:pt idx="61">
                  <c:v>5.1100644688126914E-5</c:v>
                </c:pt>
                <c:pt idx="62">
                  <c:v>5.1510859694148355E-5</c:v>
                </c:pt>
                <c:pt idx="63">
                  <c:v>5.1917983583937426E-5</c:v>
                </c:pt>
                <c:pt idx="64">
                  <c:v>5.2322083039582946E-5</c:v>
                </c:pt>
                <c:pt idx="65">
                  <c:v>5.2723222433701019E-5</c:v>
                </c:pt>
                <c:pt idx="66">
                  <c:v>5.3121463937944582E-5</c:v>
                </c:pt>
                <c:pt idx="67">
                  <c:v>5.351686762513601E-5</c:v>
                </c:pt>
                <c:pt idx="68">
                  <c:v>5.3909491565469809E-5</c:v>
                </c:pt>
                <c:pt idx="69">
                  <c:v>5.429939191719562E-5</c:v>
                </c:pt>
                <c:pt idx="70">
                  <c:v>5.4686623012160908E-5</c:v>
                </c:pt>
                <c:pt idx="71">
                  <c:v>5.5071237436558481E-5</c:v>
                </c:pt>
                <c:pt idx="72">
                  <c:v>5.5453286107202314E-5</c:v>
                </c:pt>
                <c:pt idx="73">
                  <c:v>5.5832818343625181E-5</c:v>
                </c:pt>
                <c:pt idx="74">
                  <c:v>5.6209881936273303E-5</c:v>
                </c:pt>
                <c:pt idx="75">
                  <c:v>5.6584523211049273E-5</c:v>
                </c:pt>
                <c:pt idx="76">
                  <c:v>5.6956787090437201E-5</c:v>
                </c:pt>
                <c:pt idx="77">
                  <c:v>5.7326717151426798E-5</c:v>
                </c:pt>
                <c:pt idx="78">
                  <c:v>5.7694355680436045E-5</c:v>
                </c:pt>
                <c:pt idx="79">
                  <c:v>5.8059743725419643E-5</c:v>
                </c:pt>
                <c:pt idx="80">
                  <c:v>5.8422921145334547E-5</c:v>
                </c:pt>
                <c:pt idx="81">
                  <c:v>5.8783926657123433E-5</c:v>
                </c:pt>
                <c:pt idx="82">
                  <c:v>5.9142797880366042E-5</c:v>
                </c:pt>
                <c:pt idx="83">
                  <c:v>5.9499571379735044E-5</c:v>
                </c:pt>
                <c:pt idx="84">
                  <c:v>5.9854282705387569E-5</c:v>
                </c:pt>
                <c:pt idx="85">
                  <c:v>6.0206966431411276E-5</c:v>
                </c:pt>
                <c:pt idx="86">
                  <c:v>6.0557656192438822E-5</c:v>
                </c:pt>
                <c:pt idx="87">
                  <c:v>6.0906384718532892E-5</c:v>
                </c:pt>
                <c:pt idx="88">
                  <c:v>6.1253183868441974E-5</c:v>
                </c:pt>
                <c:pt idx="89">
                  <c:v>6.159808466131694E-5</c:v>
                </c:pt>
                <c:pt idx="90">
                  <c:v>6.1941117306973822E-5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9328"/>
        <c:axId val="156359872"/>
      </c:scatterChart>
      <c:valAx>
        <c:axId val="156359328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59872"/>
        <c:crosses val="autoZero"/>
        <c:crossBetween val="midCat"/>
      </c:valAx>
      <c:valAx>
        <c:axId val="156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100012</xdr:rowOff>
    </xdr:from>
    <xdr:to>
      <xdr:col>15</xdr:col>
      <xdr:colOff>323850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15</xdr:row>
      <xdr:rowOff>71437</xdr:rowOff>
    </xdr:from>
    <xdr:to>
      <xdr:col>15</xdr:col>
      <xdr:colOff>314325</xdr:colOff>
      <xdr:row>29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0</xdr:row>
      <xdr:rowOff>119062</xdr:rowOff>
    </xdr:from>
    <xdr:to>
      <xdr:col>21</xdr:col>
      <xdr:colOff>381000</xdr:colOff>
      <xdr:row>15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15</xdr:row>
      <xdr:rowOff>47625</xdr:rowOff>
    </xdr:from>
    <xdr:to>
      <xdr:col>21</xdr:col>
      <xdr:colOff>400050</xdr:colOff>
      <xdr:row>29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F9" sqref="F9"/>
    </sheetView>
  </sheetViews>
  <sheetFormatPr baseColWidth="10" defaultRowHeight="15" x14ac:dyDescent="0.25"/>
  <cols>
    <col min="7" max="7" width="12" bestFit="1" customWidth="1"/>
  </cols>
  <sheetData>
    <row r="1" spans="1: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200</v>
      </c>
      <c r="B2">
        <f>SQRT(A2)</f>
        <v>14.142135623730951</v>
      </c>
      <c r="C2">
        <f>-4193697.9 - 6.94661 * A2* B2+ 2522.881 * A2 - 134454.16 * B2 + 917124.39 *LN(A2) + 8349707.14 * (1 / B2)</f>
        <v>-160609.10926050623</v>
      </c>
      <c r="D2">
        <f>-10.4199 * B2 + 2522.88 + (-67227.1 * B2 + 917124.4 - 4174853.6 / B2) / A2</f>
        <v>731.43488655313558</v>
      </c>
      <c r="E2">
        <f>D2+287</f>
        <v>1018.4348865531356</v>
      </c>
      <c r="F2">
        <f>E2/D2</f>
        <v>1.3923794247119914</v>
      </c>
      <c r="G2">
        <f>0.0000014615 * (A2)^(1.5) / (A2 + 110.4)</f>
        <v>1.3317481452372916E-5</v>
      </c>
      <c r="H2">
        <f>(-0.00000000839061 * A2 + 0.0000705256) *A2 + 0.00651528</f>
        <v>2.0284775599999999E-2</v>
      </c>
    </row>
    <row r="3" spans="1:8" x14ac:dyDescent="0.25">
      <c r="A3">
        <f>A2+20</f>
        <v>220</v>
      </c>
      <c r="B3">
        <f t="shared" ref="B3:B66" si="0">SQRT(A3)</f>
        <v>14.832396974191326</v>
      </c>
      <c r="C3">
        <f t="shared" ref="C3:C66" si="1">-4193697.9 - 6.94661 * A3* B3+ 2522.881 * A3 - 134454.16 * B3 + 917124.39 *LN(A3) + 8349707.14 * (1 / B3)</f>
        <v>-146044.71504806995</v>
      </c>
      <c r="D3">
        <f t="shared" ref="D3:D66" si="2">-10.4199 * B3 + 2522.88 + (-67227.1 * B3 + 917124.4 - 4174853.6 / B3) / A3</f>
        <v>725.22242078646536</v>
      </c>
      <c r="E3">
        <f t="shared" ref="E3:E66" si="3">D3+287</f>
        <v>1012.2224207864654</v>
      </c>
      <c r="F3">
        <f t="shared" ref="F3:F66" si="4">E3/D3</f>
        <v>1.3957406607599965</v>
      </c>
      <c r="G3">
        <f t="shared" ref="G3:G66" si="5">0.0000014615 * (A3)^(1.5) / (A3 + 110.4)</f>
        <v>1.4434202781815188E-5</v>
      </c>
      <c r="H3">
        <f t="shared" ref="H3:H66" si="6">(-0.00000000839061 * A3 + 0.0000705256) *A3 + 0.00651528</f>
        <v>2.1624806476E-2</v>
      </c>
    </row>
    <row r="4" spans="1:8" x14ac:dyDescent="0.25">
      <c r="A4">
        <f t="shared" ref="A4:A67" si="7">A3+20</f>
        <v>240</v>
      </c>
      <c r="B4">
        <f t="shared" si="0"/>
        <v>15.491933384829668</v>
      </c>
      <c r="C4">
        <f t="shared" si="1"/>
        <v>-131590.3829863579</v>
      </c>
      <c r="D4">
        <f t="shared" si="2"/>
        <v>720.45978686709122</v>
      </c>
      <c r="E4">
        <f t="shared" si="3"/>
        <v>1007.4597868670912</v>
      </c>
      <c r="F4">
        <f t="shared" si="4"/>
        <v>1.3983567233474825</v>
      </c>
      <c r="G4">
        <f t="shared" si="5"/>
        <v>1.5507849754745579E-5</v>
      </c>
      <c r="H4">
        <f t="shared" si="6"/>
        <v>2.2958124864E-2</v>
      </c>
    </row>
    <row r="5" spans="1:8" x14ac:dyDescent="0.25">
      <c r="A5">
        <f t="shared" si="7"/>
        <v>260</v>
      </c>
      <c r="B5">
        <f t="shared" si="0"/>
        <v>16.124515496597098</v>
      </c>
      <c r="C5">
        <f t="shared" si="1"/>
        <v>-117216.21052325773</v>
      </c>
      <c r="D5">
        <f t="shared" si="2"/>
        <v>717.19706538591686</v>
      </c>
      <c r="E5">
        <f t="shared" si="3"/>
        <v>1004.1970653859169</v>
      </c>
      <c r="F5">
        <f t="shared" si="4"/>
        <v>1.4001689547426801</v>
      </c>
      <c r="G5">
        <f t="shared" si="5"/>
        <v>1.6541994178055977E-5</v>
      </c>
      <c r="H5">
        <f t="shared" si="6"/>
        <v>2.4284730764E-2</v>
      </c>
    </row>
    <row r="6" spans="1:8" x14ac:dyDescent="0.25">
      <c r="A6">
        <f t="shared" si="7"/>
        <v>280</v>
      </c>
      <c r="B6">
        <f t="shared" si="0"/>
        <v>16.733200530681511</v>
      </c>
      <c r="C6">
        <f t="shared" si="1"/>
        <v>-102893.14629357721</v>
      </c>
      <c r="D6">
        <f t="shared" si="2"/>
        <v>715.32397907137465</v>
      </c>
      <c r="E6">
        <f t="shared" si="3"/>
        <v>1002.3239790713747</v>
      </c>
      <c r="F6">
        <f t="shared" si="4"/>
        <v>1.4012168030108261</v>
      </c>
      <c r="G6">
        <f t="shared" si="5"/>
        <v>1.7539857380034539E-5</v>
      </c>
      <c r="H6">
        <f t="shared" si="6"/>
        <v>2.5604624175999999E-2</v>
      </c>
    </row>
    <row r="7" spans="1:8" x14ac:dyDescent="0.25">
      <c r="A7">
        <f t="shared" si="7"/>
        <v>300</v>
      </c>
      <c r="B7">
        <f t="shared" si="0"/>
        <v>17.320508075688775</v>
      </c>
      <c r="C7">
        <f t="shared" si="1"/>
        <v>-88595.019215936656</v>
      </c>
      <c r="D7">
        <f t="shared" si="2"/>
        <v>714.67399312258226</v>
      </c>
      <c r="E7">
        <f t="shared" si="3"/>
        <v>1001.6739931225823</v>
      </c>
      <c r="F7">
        <f t="shared" si="4"/>
        <v>1.4015817040522605</v>
      </c>
      <c r="G7">
        <f t="shared" si="5"/>
        <v>1.8504329351329779E-5</v>
      </c>
      <c r="H7">
        <f t="shared" si="6"/>
        <v>2.6917805099999997E-2</v>
      </c>
    </row>
    <row r="8" spans="1:8" x14ac:dyDescent="0.25">
      <c r="A8">
        <f t="shared" si="7"/>
        <v>320</v>
      </c>
      <c r="B8">
        <f t="shared" si="0"/>
        <v>17.888543819998318</v>
      </c>
      <c r="C8">
        <f t="shared" si="1"/>
        <v>-74299.135381466011</v>
      </c>
      <c r="D8">
        <f t="shared" si="2"/>
        <v>715.07086417452456</v>
      </c>
      <c r="E8">
        <f t="shared" si="3"/>
        <v>1002.0708641745246</v>
      </c>
      <c r="F8">
        <f t="shared" si="4"/>
        <v>1.4013588224312732</v>
      </c>
      <c r="G8">
        <f t="shared" si="5"/>
        <v>1.9437997615559505E-5</v>
      </c>
      <c r="H8">
        <f t="shared" si="6"/>
        <v>2.8224273536000002E-2</v>
      </c>
    </row>
    <row r="9" spans="1:8" x14ac:dyDescent="0.25">
      <c r="A9">
        <f t="shared" si="7"/>
        <v>340</v>
      </c>
      <c r="B9">
        <f t="shared" si="0"/>
        <v>18.439088914585774</v>
      </c>
      <c r="C9">
        <f t="shared" si="1"/>
        <v>-59986.243360314926</v>
      </c>
      <c r="D9">
        <f t="shared" si="2"/>
        <v>716.34859605650877</v>
      </c>
      <c r="E9">
        <f t="shared" si="3"/>
        <v>1003.3485960565088</v>
      </c>
      <c r="F9">
        <f t="shared" si="4"/>
        <v>1.4006429294060627</v>
      </c>
      <c r="G9">
        <f t="shared" si="5"/>
        <v>2.0343178669064866E-5</v>
      </c>
      <c r="H9">
        <f t="shared" si="6"/>
        <v>2.9524029484E-2</v>
      </c>
    </row>
    <row r="10" spans="1:8" x14ac:dyDescent="0.25">
      <c r="A10">
        <f t="shared" si="7"/>
        <v>360</v>
      </c>
      <c r="B10">
        <f t="shared" si="0"/>
        <v>18.973665961010276</v>
      </c>
      <c r="C10">
        <f t="shared" si="1"/>
        <v>-45640.240397632413</v>
      </c>
      <c r="D10">
        <f t="shared" si="2"/>
        <v>718.35895502511107</v>
      </c>
      <c r="E10">
        <f t="shared" si="3"/>
        <v>1005.3589550251111</v>
      </c>
      <c r="F10">
        <f t="shared" si="4"/>
        <v>1.3995217126373369</v>
      </c>
      <c r="G10">
        <f t="shared" si="5"/>
        <v>2.1221948572971828E-5</v>
      </c>
      <c r="H10">
        <f t="shared" si="6"/>
        <v>3.0817072943999997E-2</v>
      </c>
    </row>
    <row r="11" spans="1:8" x14ac:dyDescent="0.25">
      <c r="A11">
        <f t="shared" si="7"/>
        <v>380</v>
      </c>
      <c r="B11">
        <f t="shared" si="0"/>
        <v>19.493588689617926</v>
      </c>
      <c r="C11">
        <f t="shared" si="1"/>
        <v>-31247.793495106685</v>
      </c>
      <c r="D11">
        <f t="shared" si="2"/>
        <v>720.97321039186068</v>
      </c>
      <c r="E11">
        <f t="shared" si="3"/>
        <v>1007.9732103918607</v>
      </c>
      <c r="F11">
        <f t="shared" si="4"/>
        <v>1.3980730433021371</v>
      </c>
      <c r="G11">
        <f t="shared" si="5"/>
        <v>2.2076171187914162E-5</v>
      </c>
      <c r="H11">
        <f t="shared" si="6"/>
        <v>3.2103403916000001E-2</v>
      </c>
    </row>
    <row r="12" spans="1:8" x14ac:dyDescent="0.25">
      <c r="A12">
        <f t="shared" si="7"/>
        <v>400</v>
      </c>
      <c r="B12">
        <f t="shared" si="0"/>
        <v>20</v>
      </c>
      <c r="C12">
        <f t="shared" si="1"/>
        <v>-16797.955026966345</v>
      </c>
      <c r="D12">
        <f t="shared" si="2"/>
        <v>724.08129999999983</v>
      </c>
      <c r="E12">
        <f t="shared" si="3"/>
        <v>1011.0812999999998</v>
      </c>
      <c r="F12">
        <f t="shared" si="4"/>
        <v>1.39636433091146</v>
      </c>
      <c r="G12">
        <f t="shared" si="5"/>
        <v>2.2907523510971785E-5</v>
      </c>
      <c r="H12">
        <f t="shared" si="6"/>
        <v>3.3383022399999997E-2</v>
      </c>
    </row>
    <row r="13" spans="1:8" x14ac:dyDescent="0.25">
      <c r="A13">
        <f t="shared" si="7"/>
        <v>420</v>
      </c>
      <c r="B13">
        <f t="shared" si="0"/>
        <v>20.493901531919196</v>
      </c>
      <c r="C13">
        <f t="shared" si="1"/>
        <v>-2281.8070754104992</v>
      </c>
      <c r="D13">
        <f t="shared" si="2"/>
        <v>727.58996610384725</v>
      </c>
      <c r="E13">
        <f t="shared" si="3"/>
        <v>1014.5899661038472</v>
      </c>
      <c r="F13">
        <f t="shared" si="4"/>
        <v>1.3944529382900219</v>
      </c>
      <c r="G13">
        <f t="shared" si="5"/>
        <v>2.37175180568212E-5</v>
      </c>
      <c r="H13">
        <f t="shared" si="6"/>
        <v>3.4655928395999992E-2</v>
      </c>
    </row>
    <row r="14" spans="1:8" x14ac:dyDescent="0.25">
      <c r="A14">
        <f t="shared" si="7"/>
        <v>440</v>
      </c>
      <c r="B14">
        <f t="shared" si="0"/>
        <v>20.976176963403031</v>
      </c>
      <c r="C14">
        <f t="shared" si="1"/>
        <v>12307.853229973349</v>
      </c>
      <c r="D14">
        <f t="shared" si="2"/>
        <v>731.42060071527339</v>
      </c>
      <c r="E14">
        <f t="shared" si="3"/>
        <v>1018.4206007152734</v>
      </c>
      <c r="F14">
        <f t="shared" si="4"/>
        <v>1.3923870885224396</v>
      </c>
      <c r="G14">
        <f t="shared" si="5"/>
        <v>2.4507522452917779E-5</v>
      </c>
      <c r="H14">
        <f t="shared" si="6"/>
        <v>3.5922121904000001E-2</v>
      </c>
    </row>
    <row r="15" spans="1:8" x14ac:dyDescent="0.25">
      <c r="A15">
        <f t="shared" si="7"/>
        <v>460</v>
      </c>
      <c r="B15">
        <f t="shared" si="0"/>
        <v>21.447610589527216</v>
      </c>
      <c r="C15">
        <f t="shared" si="1"/>
        <v>26976.785418738553</v>
      </c>
      <c r="D15">
        <f t="shared" si="2"/>
        <v>735.50714100911068</v>
      </c>
      <c r="E15">
        <f t="shared" si="3"/>
        <v>1022.5071410091107</v>
      </c>
      <c r="F15">
        <f t="shared" si="4"/>
        <v>1.390206952452206</v>
      </c>
      <c r="G15">
        <f t="shared" si="5"/>
        <v>2.5278776513382302E-5</v>
      </c>
      <c r="H15">
        <f t="shared" si="6"/>
        <v>3.7181602923999996E-2</v>
      </c>
    </row>
    <row r="16" spans="1:8" x14ac:dyDescent="0.25">
      <c r="A16">
        <f t="shared" si="7"/>
        <v>480</v>
      </c>
      <c r="B16">
        <f t="shared" si="0"/>
        <v>21.908902300206645</v>
      </c>
      <c r="C16">
        <f t="shared" si="1"/>
        <v>41729.537089184276</v>
      </c>
      <c r="D16">
        <f t="shared" si="2"/>
        <v>739.79415792966097</v>
      </c>
      <c r="E16">
        <f t="shared" si="3"/>
        <v>1026.794157929661</v>
      </c>
      <c r="F16">
        <f t="shared" si="4"/>
        <v>1.3879457507520461</v>
      </c>
      <c r="G16">
        <f t="shared" si="5"/>
        <v>2.6032407082725226E-5</v>
      </c>
      <c r="H16">
        <f t="shared" si="6"/>
        <v>3.843437145599999E-2</v>
      </c>
    </row>
    <row r="17" spans="1:8" x14ac:dyDescent="0.25">
      <c r="A17">
        <f t="shared" si="7"/>
        <v>500</v>
      </c>
      <c r="B17">
        <f t="shared" si="0"/>
        <v>22.360679774997898</v>
      </c>
      <c r="C17">
        <f t="shared" si="1"/>
        <v>56569.639457388432</v>
      </c>
      <c r="D17">
        <f t="shared" si="2"/>
        <v>744.23518438058818</v>
      </c>
      <c r="E17">
        <f t="shared" si="3"/>
        <v>1031.2351843805882</v>
      </c>
      <c r="F17">
        <f t="shared" si="4"/>
        <v>1.385630787180351</v>
      </c>
      <c r="G17">
        <f t="shared" si="5"/>
        <v>2.6769440933125357E-5</v>
      </c>
      <c r="H17">
        <f t="shared" si="6"/>
        <v>3.9680427499999997E-2</v>
      </c>
    </row>
    <row r="18" spans="1:8" x14ac:dyDescent="0.25">
      <c r="A18">
        <f t="shared" si="7"/>
        <v>520</v>
      </c>
      <c r="B18">
        <f t="shared" si="0"/>
        <v>22.803508501982758</v>
      </c>
      <c r="C18">
        <f t="shared" si="1"/>
        <v>71499.771892360062</v>
      </c>
      <c r="D18">
        <f t="shared" si="2"/>
        <v>748.79128353079318</v>
      </c>
      <c r="E18">
        <f t="shared" si="3"/>
        <v>1035.7912835307932</v>
      </c>
      <c r="F18">
        <f t="shared" si="4"/>
        <v>1.383284376183844</v>
      </c>
      <c r="G18">
        <f t="shared" si="5"/>
        <v>2.7490815976105405E-5</v>
      </c>
      <c r="H18">
        <f t="shared" si="6"/>
        <v>4.0919771055999997E-2</v>
      </c>
    </row>
    <row r="19" spans="1:8" x14ac:dyDescent="0.25">
      <c r="A19">
        <f t="shared" si="7"/>
        <v>540</v>
      </c>
      <c r="B19">
        <f t="shared" si="0"/>
        <v>23.2379000772445</v>
      </c>
      <c r="C19">
        <f t="shared" si="1"/>
        <v>86521.900064045622</v>
      </c>
      <c r="D19">
        <f t="shared" si="2"/>
        <v>753.429837678181</v>
      </c>
      <c r="E19">
        <f t="shared" si="3"/>
        <v>1040.429837678181</v>
      </c>
      <c r="F19">
        <f t="shared" si="4"/>
        <v>1.3809246536936182</v>
      </c>
      <c r="G19">
        <f t="shared" si="5"/>
        <v>2.8197391020852017E-5</v>
      </c>
      <c r="H19">
        <f t="shared" si="6"/>
        <v>4.2152402123999996E-2</v>
      </c>
    </row>
    <row r="20" spans="1:8" x14ac:dyDescent="0.25">
      <c r="A20">
        <f t="shared" si="7"/>
        <v>560</v>
      </c>
      <c r="B20">
        <f t="shared" si="0"/>
        <v>23.664319132398465</v>
      </c>
      <c r="C20">
        <f t="shared" si="1"/>
        <v>101637.39185318543</v>
      </c>
      <c r="D20">
        <f t="shared" si="2"/>
        <v>758.12353090964598</v>
      </c>
      <c r="E20">
        <f t="shared" si="3"/>
        <v>1045.123530909646</v>
      </c>
      <c r="F20">
        <f t="shared" si="4"/>
        <v>1.3785662735671043</v>
      </c>
      <c r="G20">
        <f t="shared" si="5"/>
        <v>2.8889954282100549E-5</v>
      </c>
      <c r="H20">
        <f t="shared" si="6"/>
        <v>4.3378320703999995E-2</v>
      </c>
    </row>
    <row r="21" spans="1:8" x14ac:dyDescent="0.25">
      <c r="A21">
        <f t="shared" si="7"/>
        <v>580</v>
      </c>
      <c r="B21">
        <f t="shared" si="0"/>
        <v>24.083189157584592</v>
      </c>
      <c r="C21">
        <f t="shared" si="1"/>
        <v>116847.11462031043</v>
      </c>
      <c r="D21">
        <f t="shared" si="2"/>
        <v>762.84949784617402</v>
      </c>
      <c r="E21">
        <f t="shared" si="3"/>
        <v>1049.849497846174</v>
      </c>
      <c r="F21">
        <f t="shared" si="4"/>
        <v>1.3762209987819545</v>
      </c>
      <c r="G21">
        <f t="shared" si="5"/>
        <v>2.9569230812876205E-5</v>
      </c>
      <c r="H21">
        <f t="shared" si="6"/>
        <v>4.4597526795999994E-2</v>
      </c>
    </row>
    <row r="22" spans="1:8" x14ac:dyDescent="0.25">
      <c r="A22">
        <f t="shared" si="7"/>
        <v>600</v>
      </c>
      <c r="B22">
        <f t="shared" si="0"/>
        <v>24.494897427831781</v>
      </c>
      <c r="C22">
        <f t="shared" si="1"/>
        <v>132151.51689293649</v>
      </c>
      <c r="D22">
        <f t="shared" si="2"/>
        <v>767.5886126512687</v>
      </c>
      <c r="E22">
        <f t="shared" si="3"/>
        <v>1054.5886126512687</v>
      </c>
      <c r="F22">
        <f t="shared" si="4"/>
        <v>1.3738981992042527</v>
      </c>
      <c r="G22">
        <f t="shared" si="5"/>
        <v>3.0235889012479824E-5</v>
      </c>
      <c r="H22">
        <f t="shared" si="6"/>
        <v>4.5810020399999998E-2</v>
      </c>
    </row>
    <row r="23" spans="1:8" x14ac:dyDescent="0.25">
      <c r="A23">
        <f t="shared" si="7"/>
        <v>620</v>
      </c>
      <c r="B23">
        <f t="shared" si="0"/>
        <v>24.899799195977465</v>
      </c>
      <c r="C23">
        <f t="shared" si="1"/>
        <v>147550.69704258023</v>
      </c>
      <c r="D23">
        <f t="shared" si="2"/>
        <v>772.32489546943793</v>
      </c>
      <c r="E23">
        <f t="shared" si="3"/>
        <v>1059.3248954694379</v>
      </c>
      <c r="F23">
        <f t="shared" si="4"/>
        <v>1.3716052683055806</v>
      </c>
      <c r="G23">
        <f t="shared" si="5"/>
        <v>3.0890546338240758E-5</v>
      </c>
      <c r="H23">
        <f t="shared" si="6"/>
        <v>4.7015801515999996E-2</v>
      </c>
    </row>
    <row r="24" spans="1:8" x14ac:dyDescent="0.25">
      <c r="A24">
        <f t="shared" si="7"/>
        <v>640</v>
      </c>
      <c r="B24">
        <f t="shared" si="0"/>
        <v>25.298221281347036</v>
      </c>
      <c r="C24">
        <f t="shared" si="1"/>
        <v>163044.46109876665</v>
      </c>
      <c r="D24">
        <f t="shared" si="2"/>
        <v>777.0450166874225</v>
      </c>
      <c r="E24">
        <f t="shared" si="3"/>
        <v>1064.0450166874225</v>
      </c>
      <c r="F24">
        <f t="shared" si="4"/>
        <v>1.3693479706278715</v>
      </c>
      <c r="G24">
        <f t="shared" si="5"/>
        <v>3.1533774330651293E-5</v>
      </c>
      <c r="H24">
        <f t="shared" si="6"/>
        <v>4.8214870143999992E-2</v>
      </c>
    </row>
    <row r="25" spans="1:8" x14ac:dyDescent="0.25">
      <c r="A25">
        <f t="shared" si="7"/>
        <v>660</v>
      </c>
      <c r="B25">
        <f t="shared" si="0"/>
        <v>25.690465157330259</v>
      </c>
      <c r="C25">
        <f t="shared" si="1"/>
        <v>178632.3714862073</v>
      </c>
      <c r="D25">
        <f t="shared" si="2"/>
        <v>781.73788247106813</v>
      </c>
      <c r="E25">
        <f t="shared" si="3"/>
        <v>1068.7378824710681</v>
      </c>
      <c r="F25">
        <f t="shared" si="4"/>
        <v>1.3671307306904392</v>
      </c>
      <c r="G25">
        <f t="shared" si="5"/>
        <v>3.2166103045313083E-5</v>
      </c>
      <c r="H25">
        <f t="shared" si="6"/>
        <v>4.9407226283999996E-2</v>
      </c>
    </row>
    <row r="26" spans="1:8" x14ac:dyDescent="0.25">
      <c r="A26">
        <f t="shared" si="7"/>
        <v>680</v>
      </c>
      <c r="B26">
        <f t="shared" si="0"/>
        <v>26.076809620810597</v>
      </c>
      <c r="C26">
        <f t="shared" si="1"/>
        <v>194313.78816821921</v>
      </c>
      <c r="D26">
        <f t="shared" si="2"/>
        <v>786.39428775951797</v>
      </c>
      <c r="E26">
        <f t="shared" si="3"/>
        <v>1073.394287759518</v>
      </c>
      <c r="F26">
        <f t="shared" si="4"/>
        <v>1.3649568727383299</v>
      </c>
      <c r="G26">
        <f t="shared" si="5"/>
        <v>3.278802497134863E-5</v>
      </c>
      <c r="H26">
        <f t="shared" si="6"/>
        <v>5.0592869935999991E-2</v>
      </c>
    </row>
    <row r="27" spans="1:8" x14ac:dyDescent="0.25">
      <c r="A27">
        <f t="shared" si="7"/>
        <v>700</v>
      </c>
      <c r="B27">
        <f t="shared" si="0"/>
        <v>26.457513110645905</v>
      </c>
      <c r="C27">
        <f t="shared" si="1"/>
        <v>210087.90342726314</v>
      </c>
      <c r="D27">
        <f t="shared" si="2"/>
        <v>791.0066252495651</v>
      </c>
      <c r="E27">
        <f t="shared" si="3"/>
        <v>1078.0066252495651</v>
      </c>
      <c r="F27">
        <f t="shared" si="4"/>
        <v>1.3628288194292313</v>
      </c>
      <c r="G27">
        <f t="shared" si="5"/>
        <v>3.3399998504252551E-5</v>
      </c>
      <c r="H27">
        <f t="shared" si="6"/>
        <v>5.1771801099999994E-2</v>
      </c>
    </row>
    <row r="28" spans="1:8" x14ac:dyDescent="0.25">
      <c r="A28">
        <f t="shared" si="7"/>
        <v>720</v>
      </c>
      <c r="B28">
        <f t="shared" si="0"/>
        <v>26.832815729997478</v>
      </c>
      <c r="C28">
        <f t="shared" si="1"/>
        <v>225953.7713045759</v>
      </c>
      <c r="D28">
        <f t="shared" si="2"/>
        <v>795.56864088804286</v>
      </c>
      <c r="E28">
        <f t="shared" si="3"/>
        <v>1082.5686408880429</v>
      </c>
      <c r="F28">
        <f t="shared" si="4"/>
        <v>1.3607482563410747</v>
      </c>
      <c r="G28">
        <f t="shared" si="5"/>
        <v>3.400245103126418E-5</v>
      </c>
      <c r="H28">
        <f t="shared" si="6"/>
        <v>5.2944019775999995E-2</v>
      </c>
    </row>
    <row r="29" spans="1:8" x14ac:dyDescent="0.25">
      <c r="A29">
        <f t="shared" si="7"/>
        <v>740</v>
      </c>
      <c r="B29">
        <f t="shared" si="0"/>
        <v>27.202941017470888</v>
      </c>
      <c r="C29">
        <f t="shared" si="1"/>
        <v>241910.33254826756</v>
      </c>
      <c r="D29">
        <f t="shared" si="2"/>
        <v>800.07522804520954</v>
      </c>
      <c r="E29">
        <f t="shared" si="3"/>
        <v>1087.0752280452095</v>
      </c>
      <c r="F29">
        <f t="shared" si="4"/>
        <v>1.3587162680954579</v>
      </c>
      <c r="G29">
        <f t="shared" si="5"/>
        <v>3.4595781678980377E-5</v>
      </c>
      <c r="H29">
        <f t="shared" si="6"/>
        <v>5.4109525963999996E-2</v>
      </c>
    </row>
    <row r="30" spans="1:8" x14ac:dyDescent="0.25">
      <c r="A30">
        <f t="shared" si="7"/>
        <v>760</v>
      </c>
      <c r="B30">
        <f t="shared" si="0"/>
        <v>27.568097504180443</v>
      </c>
      <c r="C30">
        <f t="shared" si="1"/>
        <v>257956.43577687145</v>
      </c>
      <c r="D30">
        <f t="shared" si="2"/>
        <v>804.52225391144884</v>
      </c>
      <c r="E30">
        <f t="shared" si="3"/>
        <v>1091.5222539114488</v>
      </c>
      <c r="F30">
        <f t="shared" si="4"/>
        <v>1.3567334509451483</v>
      </c>
      <c r="G30">
        <f t="shared" si="5"/>
        <v>3.5180363765847209E-5</v>
      </c>
      <c r="H30">
        <f t="shared" si="6"/>
        <v>5.526831966399999E-2</v>
      </c>
    </row>
    <row r="31" spans="1:8" x14ac:dyDescent="0.25">
      <c r="A31">
        <f t="shared" si="7"/>
        <v>780</v>
      </c>
      <c r="B31">
        <f t="shared" si="0"/>
        <v>27.928480087537881</v>
      </c>
      <c r="C31">
        <f t="shared" si="1"/>
        <v>274090.85544779996</v>
      </c>
      <c r="D31">
        <f t="shared" si="2"/>
        <v>808.90641278743897</v>
      </c>
      <c r="E31">
        <f t="shared" si="3"/>
        <v>1095.906412787439</v>
      </c>
      <c r="F31">
        <f t="shared" si="4"/>
        <v>1.3548000058634924</v>
      </c>
      <c r="G31">
        <f t="shared" si="5"/>
        <v>3.57565469961709E-5</v>
      </c>
      <c r="H31">
        <f t="shared" si="6"/>
        <v>5.6420400875999997E-2</v>
      </c>
    </row>
    <row r="32" spans="1:8" x14ac:dyDescent="0.25">
      <c r="A32">
        <f t="shared" si="7"/>
        <v>800</v>
      </c>
      <c r="B32">
        <f t="shared" si="0"/>
        <v>28.284271247461902</v>
      </c>
      <c r="C32">
        <f t="shared" si="1"/>
        <v>290312.30712317384</v>
      </c>
      <c r="D32">
        <f t="shared" si="2"/>
        <v>813.2251018644472</v>
      </c>
      <c r="E32">
        <f t="shared" si="3"/>
        <v>1100.2251018644472</v>
      </c>
      <c r="F32">
        <f t="shared" si="4"/>
        <v>1.3529158154882419</v>
      </c>
      <c r="G32">
        <f t="shared" si="5"/>
        <v>3.6324659427210482E-5</v>
      </c>
      <c r="H32">
        <f t="shared" si="6"/>
        <v>5.756576959999999E-2</v>
      </c>
    </row>
    <row r="33" spans="1:8" x14ac:dyDescent="0.25">
      <c r="A33">
        <f t="shared" si="7"/>
        <v>820</v>
      </c>
      <c r="B33">
        <f t="shared" si="0"/>
        <v>28.635642126552707</v>
      </c>
      <c r="C33">
        <f t="shared" si="1"/>
        <v>306619.46044522425</v>
      </c>
      <c r="D33">
        <f t="shared" si="2"/>
        <v>817.47631585174599</v>
      </c>
      <c r="E33">
        <f t="shared" si="3"/>
        <v>1104.476315851746</v>
      </c>
      <c r="F33">
        <f t="shared" si="4"/>
        <v>1.3510805076976067</v>
      </c>
      <c r="G33">
        <f t="shared" si="5"/>
        <v>3.6885009236591279E-5</v>
      </c>
      <c r="H33">
        <f t="shared" si="6"/>
        <v>5.8704425835999989E-2</v>
      </c>
    </row>
    <row r="34" spans="1:8" x14ac:dyDescent="0.25">
      <c r="A34">
        <f t="shared" si="7"/>
        <v>840</v>
      </c>
      <c r="B34">
        <f t="shared" si="0"/>
        <v>28.982753492378876</v>
      </c>
      <c r="C34">
        <f t="shared" si="1"/>
        <v>323010.9501670996</v>
      </c>
      <c r="D34">
        <f t="shared" si="2"/>
        <v>821.65855743199245</v>
      </c>
      <c r="E34">
        <f t="shared" si="3"/>
        <v>1108.6585574319924</v>
      </c>
      <c r="F34">
        <f t="shared" si="4"/>
        <v>1.3492935081172748</v>
      </c>
      <c r="G34">
        <f t="shared" si="5"/>
        <v>3.743788631360883E-5</v>
      </c>
      <c r="H34">
        <f t="shared" si="6"/>
        <v>5.9836369583999995E-2</v>
      </c>
    </row>
    <row r="35" spans="1:8" x14ac:dyDescent="0.25">
      <c r="A35">
        <f t="shared" si="7"/>
        <v>860</v>
      </c>
      <c r="B35">
        <f t="shared" si="0"/>
        <v>29.32575659723036</v>
      </c>
      <c r="C35">
        <f t="shared" si="1"/>
        <v>339485.38552978594</v>
      </c>
      <c r="D35">
        <f t="shared" si="2"/>
        <v>825.77076103768081</v>
      </c>
      <c r="E35">
        <f t="shared" si="3"/>
        <v>1112.7707610376808</v>
      </c>
      <c r="F35">
        <f t="shared" si="4"/>
        <v>1.3475540834593729</v>
      </c>
      <c r="G35">
        <f t="shared" si="5"/>
        <v>3.7983563694860753E-5</v>
      </c>
      <c r="H35">
        <f t="shared" si="6"/>
        <v>6.0961600843999993E-2</v>
      </c>
    </row>
    <row r="36" spans="1:8" x14ac:dyDescent="0.25">
      <c r="A36">
        <f t="shared" si="7"/>
        <v>880</v>
      </c>
      <c r="B36">
        <f t="shared" si="0"/>
        <v>29.664793948382652</v>
      </c>
      <c r="C36">
        <f t="shared" si="1"/>
        <v>356041.35823006841</v>
      </c>
      <c r="D36">
        <f t="shared" si="2"/>
        <v>829.8122278627884</v>
      </c>
      <c r="E36">
        <f t="shared" si="3"/>
        <v>1116.8122278627884</v>
      </c>
      <c r="F36">
        <f t="shared" si="4"/>
        <v>1.3458613772650458</v>
      </c>
      <c r="G36">
        <f t="shared" si="5"/>
        <v>3.8522298861968811E-5</v>
      </c>
      <c r="H36">
        <f t="shared" si="6"/>
        <v>6.208011961599999E-2</v>
      </c>
    </row>
    <row r="37" spans="1:8" x14ac:dyDescent="0.25">
      <c r="A37">
        <f t="shared" si="7"/>
        <v>900</v>
      </c>
      <c r="B37">
        <f t="shared" si="0"/>
        <v>30</v>
      </c>
      <c r="C37">
        <f t="shared" si="1"/>
        <v>372677.44918633573</v>
      </c>
      <c r="D37">
        <f t="shared" si="2"/>
        <v>833.78257037037065</v>
      </c>
      <c r="E37">
        <f t="shared" si="3"/>
        <v>1120.7825703703706</v>
      </c>
      <c r="F37">
        <f t="shared" si="4"/>
        <v>1.3442144393501931</v>
      </c>
      <c r="G37">
        <f t="shared" si="5"/>
        <v>3.9054334916864596E-5</v>
      </c>
      <c r="H37">
        <f t="shared" si="6"/>
        <v>6.3191925900000001E-2</v>
      </c>
    </row>
    <row r="38" spans="1:8" x14ac:dyDescent="0.25">
      <c r="A38">
        <f t="shared" si="7"/>
        <v>920</v>
      </c>
      <c r="B38">
        <f t="shared" si="0"/>
        <v>30.331501776206203</v>
      </c>
      <c r="C38">
        <f t="shared" si="1"/>
        <v>389392.23427715962</v>
      </c>
      <c r="D38">
        <f t="shared" si="2"/>
        <v>837.68166484265521</v>
      </c>
      <c r="E38">
        <f t="shared" si="3"/>
        <v>1124.6816648426552</v>
      </c>
      <c r="F38">
        <f t="shared" si="4"/>
        <v>1.3426122500292617</v>
      </c>
      <c r="G38">
        <f t="shared" si="5"/>
        <v>3.9579901648147646E-5</v>
      </c>
      <c r="H38">
        <f t="shared" si="6"/>
        <v>6.4297019695999991E-2</v>
      </c>
    </row>
    <row r="39" spans="1:8" x14ac:dyDescent="0.25">
      <c r="A39">
        <f t="shared" si="7"/>
        <v>940</v>
      </c>
      <c r="B39">
        <f t="shared" si="0"/>
        <v>30.659419433511783</v>
      </c>
      <c r="C39">
        <f t="shared" si="1"/>
        <v>406184.28920098691</v>
      </c>
      <c r="D39">
        <f t="shared" si="2"/>
        <v>841.50961075639816</v>
      </c>
      <c r="E39">
        <f t="shared" si="3"/>
        <v>1128.5096107563982</v>
      </c>
      <c r="F39">
        <f t="shared" si="4"/>
        <v>1.3410537400066382</v>
      </c>
      <c r="G39">
        <f t="shared" si="5"/>
        <v>4.0099216500335898E-5</v>
      </c>
      <c r="H39">
        <f t="shared" si="6"/>
        <v>6.5395401003999987E-2</v>
      </c>
    </row>
    <row r="40" spans="1:8" x14ac:dyDescent="0.25">
      <c r="A40">
        <f t="shared" si="7"/>
        <v>960</v>
      </c>
      <c r="B40">
        <f t="shared" si="0"/>
        <v>30.983866769659336</v>
      </c>
      <c r="C40">
        <f t="shared" si="1"/>
        <v>423052.1935829313</v>
      </c>
      <c r="D40">
        <f t="shared" si="2"/>
        <v>845.26669596174065</v>
      </c>
      <c r="E40">
        <f t="shared" si="3"/>
        <v>1132.2666959617407</v>
      </c>
      <c r="F40">
        <f t="shared" si="4"/>
        <v>1.3395378066723103</v>
      </c>
      <c r="G40">
        <f t="shared" si="5"/>
        <v>4.0612485456374078E-5</v>
      </c>
      <c r="H40">
        <f t="shared" si="6"/>
        <v>6.6487069824000003E-2</v>
      </c>
    </row>
    <row r="41" spans="1:8" x14ac:dyDescent="0.25">
      <c r="A41">
        <f t="shared" si="7"/>
        <v>980</v>
      </c>
      <c r="B41">
        <f t="shared" si="0"/>
        <v>31.304951684997057</v>
      </c>
      <c r="C41">
        <f t="shared" si="1"/>
        <v>439994.53443588613</v>
      </c>
      <c r="D41">
        <f t="shared" si="2"/>
        <v>848.953366805104</v>
      </c>
      <c r="E41">
        <f t="shared" si="3"/>
        <v>1135.953366805104</v>
      </c>
      <c r="F41">
        <f t="shared" si="4"/>
        <v>1.3380633274122902</v>
      </c>
      <c r="G41">
        <f t="shared" si="5"/>
        <v>4.1119903842507983E-5</v>
      </c>
      <c r="H41">
        <f t="shared" si="6"/>
        <v>6.7572026155999998E-2</v>
      </c>
    </row>
    <row r="42" spans="1:8" x14ac:dyDescent="0.25">
      <c r="A42">
        <f t="shared" si="7"/>
        <v>1000</v>
      </c>
      <c r="B42">
        <f t="shared" si="0"/>
        <v>31.622776601683793</v>
      </c>
      <c r="C42">
        <f t="shared" si="1"/>
        <v>457009.90906740498</v>
      </c>
      <c r="D42">
        <f t="shared" si="2"/>
        <v>852.57020247152309</v>
      </c>
      <c r="E42">
        <f t="shared" si="3"/>
        <v>1139.5702024715231</v>
      </c>
      <c r="F42">
        <f t="shared" si="4"/>
        <v>1.336629170440174</v>
      </c>
      <c r="G42">
        <f t="shared" si="5"/>
        <v>4.1621657063545425E-5</v>
      </c>
      <c r="H42">
        <f t="shared" si="6"/>
        <v>6.8650269999999999E-2</v>
      </c>
    </row>
    <row r="43" spans="1:8" x14ac:dyDescent="0.25">
      <c r="A43">
        <f t="shared" si="7"/>
        <v>1020</v>
      </c>
      <c r="B43">
        <f t="shared" si="0"/>
        <v>31.937438845342623</v>
      </c>
      <c r="C43">
        <f t="shared" si="1"/>
        <v>474096.92751042754</v>
      </c>
      <c r="D43">
        <f t="shared" si="2"/>
        <v>856.11789293428933</v>
      </c>
      <c r="E43">
        <f t="shared" si="3"/>
        <v>1143.1178929342893</v>
      </c>
      <c r="F43">
        <f t="shared" si="4"/>
        <v>1.3352342035701716</v>
      </c>
      <c r="G43">
        <f t="shared" si="5"/>
        <v>4.2117921275581732E-5</v>
      </c>
      <c r="H43">
        <f t="shared" si="6"/>
        <v>6.9721801355999993E-2</v>
      </c>
    </row>
    <row r="44" spans="1:8" x14ac:dyDescent="0.25">
      <c r="A44">
        <f t="shared" si="7"/>
        <v>1040</v>
      </c>
      <c r="B44">
        <f t="shared" si="0"/>
        <v>32.249030993194197</v>
      </c>
      <c r="C44">
        <f t="shared" si="1"/>
        <v>491254.21454468986</v>
      </c>
      <c r="D44">
        <f t="shared" si="2"/>
        <v>859.59721999366343</v>
      </c>
      <c r="E44">
        <f t="shared" si="3"/>
        <v>1146.5972199936634</v>
      </c>
      <c r="F44">
        <f t="shared" si="4"/>
        <v>1.3338773012808436</v>
      </c>
      <c r="G44">
        <f t="shared" si="5"/>
        <v>4.2608864002447389E-5</v>
      </c>
      <c r="H44">
        <f t="shared" si="6"/>
        <v>7.0786620223999994E-2</v>
      </c>
    </row>
    <row r="45" spans="1:8" x14ac:dyDescent="0.25">
      <c r="A45">
        <f t="shared" si="7"/>
        <v>1060</v>
      </c>
      <c r="B45">
        <f t="shared" si="0"/>
        <v>32.557641192199412</v>
      </c>
      <c r="C45">
        <f t="shared" si="1"/>
        <v>508480.41136607481</v>
      </c>
      <c r="D45">
        <f t="shared" si="2"/>
        <v>863.00904096504155</v>
      </c>
      <c r="E45">
        <f t="shared" si="3"/>
        <v>1150.0090409650415</v>
      </c>
      <c r="F45">
        <f t="shared" si="4"/>
        <v>1.3325573503599317</v>
      </c>
      <c r="G45">
        <f t="shared" si="5"/>
        <v>4.3094644701421186E-5</v>
      </c>
      <c r="H45">
        <f t="shared" si="6"/>
        <v>7.1844726604E-2</v>
      </c>
    </row>
    <row r="46" spans="1:8" x14ac:dyDescent="0.25">
      <c r="A46">
        <f t="shared" si="7"/>
        <v>1080</v>
      </c>
      <c r="B46">
        <f t="shared" si="0"/>
        <v>32.863353450309965</v>
      </c>
      <c r="C46">
        <f t="shared" si="1"/>
        <v>525774.1769530481</v>
      </c>
      <c r="D46">
        <f t="shared" si="2"/>
        <v>866.35427464290728</v>
      </c>
      <c r="E46">
        <f t="shared" si="3"/>
        <v>1153.3542746429073</v>
      </c>
      <c r="F46">
        <f t="shared" si="4"/>
        <v>1.331273254371943</v>
      </c>
      <c r="G46">
        <f t="shared" si="5"/>
        <v>4.3575415283130267E-5</v>
      </c>
      <c r="H46">
        <f t="shared" si="6"/>
        <v>7.2896120495999986E-2</v>
      </c>
    </row>
    <row r="47" spans="1:8" x14ac:dyDescent="0.25">
      <c r="A47">
        <f t="shared" si="7"/>
        <v>1100</v>
      </c>
      <c r="B47">
        <f t="shared" si="0"/>
        <v>33.166247903554002</v>
      </c>
      <c r="C47">
        <f t="shared" si="1"/>
        <v>543134.1891724458</v>
      </c>
      <c r="D47">
        <f t="shared" si="2"/>
        <v>869.63388922235117</v>
      </c>
      <c r="E47">
        <f t="shared" si="3"/>
        <v>1156.6338892223512</v>
      </c>
      <c r="F47">
        <f t="shared" si="4"/>
        <v>1.3300239371497387</v>
      </c>
      <c r="G47">
        <f t="shared" si="5"/>
        <v>4.4051320590010345E-5</v>
      </c>
      <c r="H47">
        <f t="shared" si="6"/>
        <v>7.3940801899999992E-2</v>
      </c>
    </row>
    <row r="48" spans="1:8" x14ac:dyDescent="0.25">
      <c r="A48">
        <f t="shared" si="7"/>
        <v>1120</v>
      </c>
      <c r="B48">
        <f t="shared" si="0"/>
        <v>33.466401061363023</v>
      </c>
      <c r="C48">
        <f t="shared" si="1"/>
        <v>560559.14566097618</v>
      </c>
      <c r="D48">
        <f t="shared" si="2"/>
        <v>872.84889190666286</v>
      </c>
      <c r="E48">
        <f t="shared" si="3"/>
        <v>1159.8488919066629</v>
      </c>
      <c r="F48">
        <f t="shared" si="4"/>
        <v>1.3288083454778448</v>
      </c>
      <c r="G48">
        <f t="shared" si="5"/>
        <v>4.452249883722682E-5</v>
      </c>
      <c r="H48">
        <f t="shared" si="6"/>
        <v>7.497877081599999E-2</v>
      </c>
    </row>
    <row r="49" spans="1:8" x14ac:dyDescent="0.25">
      <c r="A49">
        <f t="shared" si="7"/>
        <v>1140</v>
      </c>
      <c r="B49">
        <f t="shared" si="0"/>
        <v>33.763886032268267</v>
      </c>
      <c r="C49">
        <f t="shared" si="1"/>
        <v>578047.76451374497</v>
      </c>
      <c r="D49">
        <f t="shared" si="2"/>
        <v>876.00031996892244</v>
      </c>
      <c r="E49">
        <f t="shared" si="3"/>
        <v>1163.0003199689224</v>
      </c>
      <c r="F49">
        <f t="shared" si="4"/>
        <v>1.3276254511073486</v>
      </c>
      <c r="G49">
        <f t="shared" si="5"/>
        <v>4.4989082019531797E-5</v>
      </c>
      <c r="H49">
        <f t="shared" si="6"/>
        <v>7.6010027243999995E-2</v>
      </c>
    </row>
    <row r="50" spans="1:8" x14ac:dyDescent="0.25">
      <c r="A50">
        <f t="shared" si="7"/>
        <v>1160</v>
      </c>
      <c r="B50">
        <f t="shared" si="0"/>
        <v>34.058772731852805</v>
      </c>
      <c r="C50">
        <f t="shared" si="1"/>
        <v>595598.78480689926</v>
      </c>
      <c r="D50">
        <f t="shared" si="2"/>
        <v>879.0892330689278</v>
      </c>
      <c r="E50">
        <f t="shared" si="3"/>
        <v>1166.0892330689278</v>
      </c>
      <c r="F50">
        <f t="shared" si="4"/>
        <v>1.3264742522190542</v>
      </c>
      <c r="G50">
        <f t="shared" si="5"/>
        <v>4.5451196287168833E-5</v>
      </c>
      <c r="H50">
        <f t="shared" si="6"/>
        <v>7.7034571183999992E-2</v>
      </c>
    </row>
    <row r="51" spans="1:8" x14ac:dyDescent="0.25">
      <c r="A51">
        <f t="shared" si="7"/>
        <v>1180</v>
      </c>
      <c r="B51">
        <f t="shared" si="0"/>
        <v>34.351128074635334</v>
      </c>
      <c r="C51">
        <f t="shared" si="1"/>
        <v>613210.96697770245</v>
      </c>
      <c r="D51">
        <f t="shared" si="2"/>
        <v>882.1167066550363</v>
      </c>
      <c r="E51">
        <f t="shared" si="3"/>
        <v>1169.1167066550363</v>
      </c>
      <c r="F51">
        <f t="shared" si="4"/>
        <v>1.3253537744322932</v>
      </c>
      <c r="G51">
        <f t="shared" si="5"/>
        <v>4.5908962293609619E-5</v>
      </c>
      <c r="H51">
        <f t="shared" si="6"/>
        <v>7.8052402635999996E-2</v>
      </c>
    </row>
    <row r="52" spans="1:8" x14ac:dyDescent="0.25">
      <c r="A52">
        <f t="shared" si="7"/>
        <v>1200</v>
      </c>
      <c r="B52">
        <f t="shared" si="0"/>
        <v>34.641016151377549</v>
      </c>
      <c r="C52">
        <f t="shared" si="1"/>
        <v>630883.09308226826</v>
      </c>
      <c r="D52">
        <f t="shared" si="2"/>
        <v>885.08382630456299</v>
      </c>
      <c r="E52">
        <f t="shared" si="3"/>
        <v>1172.083826304563</v>
      </c>
      <c r="F52">
        <f t="shared" si="4"/>
        <v>1.3242630714406949</v>
      </c>
      <c r="G52">
        <f t="shared" si="5"/>
        <v>4.6362495517617472E-5</v>
      </c>
      <c r="H52">
        <f t="shared" si="6"/>
        <v>7.9063521599999992E-2</v>
      </c>
    </row>
    <row r="53" spans="1:8" x14ac:dyDescent="0.25">
      <c r="A53">
        <f t="shared" si="7"/>
        <v>1220</v>
      </c>
      <c r="B53">
        <f t="shared" si="0"/>
        <v>34.928498393145958</v>
      </c>
      <c r="C53">
        <f t="shared" si="1"/>
        <v>648613.96694841841</v>
      </c>
      <c r="D53">
        <f t="shared" si="2"/>
        <v>887.99168287680277</v>
      </c>
      <c r="E53">
        <f t="shared" si="3"/>
        <v>1174.9916828768028</v>
      </c>
      <c r="F53">
        <f t="shared" si="4"/>
        <v>1.3232012253428025</v>
      </c>
      <c r="G53">
        <f t="shared" si="5"/>
        <v>4.6811906561884409E-5</v>
      </c>
      <c r="H53">
        <f t="shared" si="6"/>
        <v>8.0067928075999995E-2</v>
      </c>
    </row>
    <row r="54" spans="1:8" x14ac:dyDescent="0.25">
      <c r="A54">
        <f t="shared" si="7"/>
        <v>1240</v>
      </c>
      <c r="B54">
        <f t="shared" si="0"/>
        <v>35.213633723318019</v>
      </c>
      <c r="C54">
        <f t="shared" si="1"/>
        <v>666402.41423880053</v>
      </c>
      <c r="D54">
        <f t="shared" si="2"/>
        <v>890.84136837017195</v>
      </c>
      <c r="E54">
        <f t="shared" si="3"/>
        <v>1177.8413683701719</v>
      </c>
      <c r="F54">
        <f t="shared" si="4"/>
        <v>1.3221673467242292</v>
      </c>
      <c r="G54">
        <f t="shared" si="5"/>
        <v>4.7257301430257956E-5</v>
      </c>
      <c r="H54">
        <f t="shared" si="6"/>
        <v>8.106562206399999E-2</v>
      </c>
    </row>
    <row r="55" spans="1:8" x14ac:dyDescent="0.25">
      <c r="A55">
        <f t="shared" si="7"/>
        <v>1260</v>
      </c>
      <c r="B55">
        <f t="shared" si="0"/>
        <v>35.496478698597699</v>
      </c>
      <c r="C55">
        <f t="shared" si="1"/>
        <v>684247.28243741707</v>
      </c>
      <c r="D55">
        <f t="shared" si="2"/>
        <v>893.63397238986818</v>
      </c>
      <c r="E55">
        <f t="shared" si="3"/>
        <v>1180.6339723898682</v>
      </c>
      <c r="F55">
        <f t="shared" si="4"/>
        <v>1.3211605745386654</v>
      </c>
      <c r="G55">
        <f t="shared" si="5"/>
        <v>4.7698781785377032E-5</v>
      </c>
      <c r="H55">
        <f t="shared" si="6"/>
        <v>8.2056603563999991E-2</v>
      </c>
    </row>
    <row r="56" spans="1:8" x14ac:dyDescent="0.25">
      <c r="A56">
        <f t="shared" si="7"/>
        <v>1280</v>
      </c>
      <c r="B56">
        <f t="shared" si="0"/>
        <v>35.777087639996637</v>
      </c>
      <c r="C56">
        <f t="shared" si="1"/>
        <v>702147.44077091373</v>
      </c>
      <c r="D56">
        <f t="shared" si="2"/>
        <v>896.37057914516345</v>
      </c>
      <c r="E56">
        <f t="shared" si="3"/>
        <v>1183.3705791451634</v>
      </c>
      <c r="F56">
        <f t="shared" si="4"/>
        <v>1.320180075827234</v>
      </c>
      <c r="G56">
        <f t="shared" si="5"/>
        <v>4.8136445188359099E-5</v>
      </c>
      <c r="H56">
        <f t="shared" si="6"/>
        <v>8.3040872575999986E-2</v>
      </c>
    </row>
    <row r="57" spans="1:8" x14ac:dyDescent="0.25">
      <c r="A57">
        <f t="shared" si="7"/>
        <v>1300</v>
      </c>
      <c r="B57">
        <f t="shared" si="0"/>
        <v>36.055512754639892</v>
      </c>
      <c r="C57">
        <f t="shared" si="1"/>
        <v>720101.78007452423</v>
      </c>
      <c r="D57">
        <f t="shared" si="2"/>
        <v>899.0522649063646</v>
      </c>
      <c r="E57">
        <f t="shared" si="3"/>
        <v>1186.0522649063646</v>
      </c>
      <c r="F57">
        <f t="shared" si="4"/>
        <v>1.3192250453091188</v>
      </c>
      <c r="G57">
        <f t="shared" si="5"/>
        <v>4.8570385322020701E-5</v>
      </c>
      <c r="H57">
        <f t="shared" si="6"/>
        <v>8.40184291E-2</v>
      </c>
    </row>
    <row r="58" spans="1:8" x14ac:dyDescent="0.25">
      <c r="A58">
        <f t="shared" si="7"/>
        <v>1320</v>
      </c>
      <c r="B58">
        <f t="shared" si="0"/>
        <v>36.331804249169899</v>
      </c>
      <c r="C58">
        <f t="shared" si="1"/>
        <v>738109.21261123242</v>
      </c>
      <c r="D58">
        <f t="shared" si="2"/>
        <v>901.68009586085213</v>
      </c>
      <c r="E58">
        <f t="shared" si="3"/>
        <v>1188.6800958608521</v>
      </c>
      <c r="F58">
        <f t="shared" si="4"/>
        <v>1.3182947048709057</v>
      </c>
      <c r="G58">
        <f t="shared" si="5"/>
        <v>4.9000692198974787E-5</v>
      </c>
      <c r="H58">
        <f t="shared" si="6"/>
        <v>8.4989273135999993E-2</v>
      </c>
    </row>
    <row r="59" spans="1:8" x14ac:dyDescent="0.25">
      <c r="A59">
        <f t="shared" si="7"/>
        <v>1340</v>
      </c>
      <c r="B59">
        <f t="shared" si="0"/>
        <v>36.606010435446251</v>
      </c>
      <c r="C59">
        <f t="shared" si="1"/>
        <v>756168.671851611</v>
      </c>
      <c r="D59">
        <f t="shared" si="2"/>
        <v>904.25512631564425</v>
      </c>
      <c r="E59">
        <f t="shared" si="3"/>
        <v>1191.2551263156442</v>
      </c>
      <c r="F59">
        <f t="shared" si="4"/>
        <v>1.3173883029774698</v>
      </c>
      <c r="G59">
        <f t="shared" si="5"/>
        <v>4.9427452355820614E-5</v>
      </c>
      <c r="H59">
        <f t="shared" si="6"/>
        <v>8.5953404683999993E-2</v>
      </c>
    </row>
    <row r="60" spans="1:8" x14ac:dyDescent="0.25">
      <c r="A60">
        <f t="shared" si="7"/>
        <v>1360</v>
      </c>
      <c r="B60">
        <f t="shared" si="0"/>
        <v>36.878177829171548</v>
      </c>
      <c r="C60">
        <f t="shared" si="1"/>
        <v>774279.11222079047</v>
      </c>
      <c r="D60">
        <f t="shared" si="2"/>
        <v>906.77839720088014</v>
      </c>
      <c r="E60">
        <f t="shared" si="3"/>
        <v>1193.7783972008801</v>
      </c>
      <c r="F60">
        <f t="shared" si="4"/>
        <v>1.3165051140233774</v>
      </c>
      <c r="G60">
        <f t="shared" si="5"/>
        <v>4.9850749034531088E-5</v>
      </c>
      <c r="H60">
        <f t="shared" si="6"/>
        <v>8.6910823743999999E-2</v>
      </c>
    </row>
    <row r="61" spans="1:8" x14ac:dyDescent="0.25">
      <c r="A61">
        <f t="shared" si="7"/>
        <v>1380</v>
      </c>
      <c r="B61">
        <f t="shared" si="0"/>
        <v>37.148351242013419</v>
      </c>
      <c r="C61">
        <f t="shared" si="1"/>
        <v>792439.50881816167</v>
      </c>
      <c r="D61">
        <f t="shared" si="2"/>
        <v>909.25093483459113</v>
      </c>
      <c r="E61">
        <f t="shared" si="3"/>
        <v>1196.2509348345911</v>
      </c>
      <c r="F61">
        <f t="shared" si="4"/>
        <v>1.3156444376405403</v>
      </c>
      <c r="G61">
        <f t="shared" si="5"/>
        <v>5.0270662352039404E-5</v>
      </c>
      <c r="H61">
        <f t="shared" si="6"/>
        <v>8.7861530315999983E-2</v>
      </c>
    </row>
    <row r="62" spans="1:8" x14ac:dyDescent="0.25">
      <c r="A62">
        <f t="shared" si="7"/>
        <v>1400</v>
      </c>
      <c r="B62">
        <f t="shared" si="0"/>
        <v>37.416573867739416</v>
      </c>
      <c r="C62">
        <f t="shared" si="1"/>
        <v>810648.85711469955</v>
      </c>
      <c r="D62">
        <f t="shared" si="2"/>
        <v>911.67374991428505</v>
      </c>
      <c r="E62">
        <f t="shared" si="3"/>
        <v>1198.6737499142851</v>
      </c>
      <c r="F62">
        <f t="shared" si="4"/>
        <v>1.3148055979751347</v>
      </c>
      <c r="G62">
        <f t="shared" si="5"/>
        <v>5.06872694589391E-5</v>
      </c>
      <c r="H62">
        <f t="shared" si="6"/>
        <v>8.8805524399999988E-2</v>
      </c>
    </row>
    <row r="63" spans="1:8" x14ac:dyDescent="0.25">
      <c r="A63">
        <f t="shared" si="7"/>
        <v>1420</v>
      </c>
      <c r="B63">
        <f t="shared" si="0"/>
        <v>37.682887362833547</v>
      </c>
      <c r="C63">
        <f t="shared" si="1"/>
        <v>828906.17263214325</v>
      </c>
      <c r="D63">
        <f t="shared" si="2"/>
        <v>914.04783670534198</v>
      </c>
      <c r="E63">
        <f t="shared" si="3"/>
        <v>1201.047836705342</v>
      </c>
      <c r="F63">
        <f t="shared" si="4"/>
        <v>1.3139879429445211</v>
      </c>
      <c r="G63">
        <f t="shared" si="5"/>
        <v>5.1100644688126914E-5</v>
      </c>
      <c r="H63">
        <f t="shared" si="6"/>
        <v>8.9742805995999986E-2</v>
      </c>
    </row>
    <row r="64" spans="1:8" x14ac:dyDescent="0.25">
      <c r="A64">
        <f t="shared" si="7"/>
        <v>1440</v>
      </c>
      <c r="B64">
        <f t="shared" si="0"/>
        <v>37.947331922020552</v>
      </c>
      <c r="C64">
        <f t="shared" si="1"/>
        <v>847210.49060767505</v>
      </c>
      <c r="D64">
        <f t="shared" si="2"/>
        <v>916.37417240008017</v>
      </c>
      <c r="E64">
        <f t="shared" si="3"/>
        <v>1203.3741724000802</v>
      </c>
      <c r="F64">
        <f t="shared" si="4"/>
        <v>1.3131908434829813</v>
      </c>
      <c r="G64">
        <f t="shared" si="5"/>
        <v>5.1510859694148355E-5</v>
      </c>
      <c r="H64">
        <f t="shared" si="6"/>
        <v>9.067337510399999E-2</v>
      </c>
    </row>
    <row r="65" spans="1:8" x14ac:dyDescent="0.25">
      <c r="A65">
        <f t="shared" si="7"/>
        <v>1460</v>
      </c>
      <c r="B65">
        <f t="shared" si="0"/>
        <v>38.209946349085598</v>
      </c>
      <c r="C65">
        <f t="shared" si="1"/>
        <v>865560.86564731027</v>
      </c>
      <c r="D65">
        <f t="shared" si="2"/>
        <v>918.65371662469306</v>
      </c>
      <c r="E65">
        <f t="shared" si="3"/>
        <v>1205.6537166246931</v>
      </c>
      <c r="F65">
        <f t="shared" si="4"/>
        <v>1.312413692783492</v>
      </c>
      <c r="G65">
        <f t="shared" si="5"/>
        <v>5.1917983583937426E-5</v>
      </c>
      <c r="H65">
        <f t="shared" si="6"/>
        <v>9.1597231723999986E-2</v>
      </c>
    </row>
    <row r="66" spans="1:8" x14ac:dyDescent="0.25">
      <c r="A66">
        <f t="shared" si="7"/>
        <v>1480</v>
      </c>
      <c r="B66">
        <f t="shared" si="0"/>
        <v>38.470768123342687</v>
      </c>
      <c r="C66">
        <f t="shared" si="1"/>
        <v>883956.37137072138</v>
      </c>
      <c r="D66">
        <f t="shared" si="2"/>
        <v>920.88741107418423</v>
      </c>
      <c r="E66">
        <f t="shared" si="3"/>
        <v>1207.8874110741842</v>
      </c>
      <c r="F66">
        <f t="shared" si="4"/>
        <v>1.3116559055413997</v>
      </c>
      <c r="G66">
        <f t="shared" si="5"/>
        <v>5.2322083039582946E-5</v>
      </c>
      <c r="H66">
        <f t="shared" si="6"/>
        <v>9.2514375855999989E-2</v>
      </c>
    </row>
    <row r="67" spans="1:8" x14ac:dyDescent="0.25">
      <c r="A67">
        <f t="shared" si="7"/>
        <v>1500</v>
      </c>
      <c r="B67">
        <f t="shared" ref="B67:B92" si="8">SQRT(A67)</f>
        <v>38.729833462074168</v>
      </c>
      <c r="C67">
        <f t="shared" ref="C67:C92" si="9">-4193697.9 - 6.94661 * A67* B67+ 2522.881 * A67 - 134454.16 * B67 + 917124.39 *LN(A67) + 8349707.14 * (1 / B67)</f>
        <v>902396.10004990792</v>
      </c>
      <c r="D67">
        <f t="shared" ref="D67:D92" si="10">-10.4199 * B67 + 2522.88 + (-67227.1 * B67 + 917124.4 - 4174853.6 / B67) / A67</f>
        <v>923.07617925793284</v>
      </c>
      <c r="E67">
        <f t="shared" ref="E67:E92" si="11">D67+287</f>
        <v>1210.0761792579328</v>
      </c>
      <c r="F67">
        <f t="shared" ref="F67:F92" si="12">E67/D67</f>
        <v>1.310916917204733</v>
      </c>
      <c r="G67">
        <f t="shared" ref="G67:G92" si="13">0.0000014615 * (A67)^(1.5) / (A67 + 110.4)</f>
        <v>5.2723222433701019E-5</v>
      </c>
      <c r="H67">
        <f t="shared" ref="H67:H92" si="14">(-0.00000000839061 * A67 + 0.0000705256) *A67 + 0.00651528</f>
        <v>9.3424807499999998E-2</v>
      </c>
    </row>
    <row r="68" spans="1:8" x14ac:dyDescent="0.25">
      <c r="A68">
        <f t="shared" ref="A68:A92" si="15">A67+20</f>
        <v>1520</v>
      </c>
      <c r="B68">
        <f t="shared" si="8"/>
        <v>38.987177379235852</v>
      </c>
      <c r="C68">
        <f t="shared" si="9"/>
        <v>920879.16224374517</v>
      </c>
      <c r="D68">
        <f t="shared" si="10"/>
        <v>925.22092634074124</v>
      </c>
      <c r="E68">
        <f t="shared" si="11"/>
        <v>1212.2209263407412</v>
      </c>
      <c r="F68">
        <f t="shared" si="12"/>
        <v>1.3101961832349471</v>
      </c>
      <c r="G68">
        <f t="shared" si="13"/>
        <v>5.3121463937944582E-5</v>
      </c>
      <c r="H68">
        <f t="shared" si="14"/>
        <v>9.4328526656E-2</v>
      </c>
    </row>
    <row r="69" spans="1:8" x14ac:dyDescent="0.25">
      <c r="A69">
        <f t="shared" si="15"/>
        <v>1540</v>
      </c>
      <c r="B69">
        <f t="shared" si="8"/>
        <v>39.242833740697165</v>
      </c>
      <c r="C69">
        <f t="shared" si="9"/>
        <v>939404.68643020373</v>
      </c>
      <c r="D69">
        <f t="shared" si="10"/>
        <v>927.32253906609844</v>
      </c>
      <c r="E69">
        <f t="shared" si="11"/>
        <v>1214.3225390660984</v>
      </c>
      <c r="F69">
        <f t="shared" si="12"/>
        <v>1.3094931783811015</v>
      </c>
      <c r="G69">
        <f t="shared" si="13"/>
        <v>5.351686762513601E-5</v>
      </c>
      <c r="H69">
        <f t="shared" si="14"/>
        <v>9.5225533323999981E-2</v>
      </c>
    </row>
    <row r="70" spans="1:8" x14ac:dyDescent="0.25">
      <c r="A70">
        <f t="shared" si="15"/>
        <v>1560</v>
      </c>
      <c r="B70">
        <f t="shared" si="8"/>
        <v>39.496835316262995</v>
      </c>
      <c r="C70">
        <f t="shared" si="9"/>
        <v>957971.81863775081</v>
      </c>
      <c r="D70">
        <f t="shared" si="10"/>
        <v>929.38188575011077</v>
      </c>
      <c r="E70">
        <f t="shared" si="11"/>
        <v>1216.3818857501108</v>
      </c>
      <c r="F70">
        <f t="shared" si="12"/>
        <v>1.3088073959698066</v>
      </c>
      <c r="G70">
        <f t="shared" si="13"/>
        <v>5.3909491565469809E-5</v>
      </c>
      <c r="H70">
        <f t="shared" si="14"/>
        <v>9.6115827503999995E-2</v>
      </c>
    </row>
    <row r="71" spans="1:8" x14ac:dyDescent="0.25">
      <c r="A71">
        <f t="shared" si="15"/>
        <v>1580</v>
      </c>
      <c r="B71">
        <f t="shared" si="8"/>
        <v>39.749213828703581</v>
      </c>
      <c r="C71">
        <f t="shared" si="9"/>
        <v>976579.72207726561</v>
      </c>
      <c r="D71">
        <f t="shared" si="10"/>
        <v>931.39981633595266</v>
      </c>
      <c r="E71">
        <f t="shared" si="11"/>
        <v>1218.3998163359527</v>
      </c>
      <c r="F71">
        <f t="shared" si="12"/>
        <v>1.3081383472127293</v>
      </c>
      <c r="G71">
        <f t="shared" si="13"/>
        <v>5.429939191719562E-5</v>
      </c>
      <c r="H71">
        <f t="shared" si="14"/>
        <v>9.6999409195999989E-2</v>
      </c>
    </row>
    <row r="72" spans="1:8" x14ac:dyDescent="0.25">
      <c r="A72">
        <f t="shared" si="15"/>
        <v>1600</v>
      </c>
      <c r="B72">
        <f t="shared" si="8"/>
        <v>40</v>
      </c>
      <c r="C72">
        <f t="shared" si="9"/>
        <v>995227.57677555329</v>
      </c>
      <c r="D72">
        <f t="shared" si="10"/>
        <v>933.37716250000017</v>
      </c>
      <c r="E72">
        <f t="shared" si="11"/>
        <v>1220.3771625000002</v>
      </c>
      <c r="F72">
        <f t="shared" si="12"/>
        <v>1.3074855605329854</v>
      </c>
      <c r="G72">
        <f t="shared" si="13"/>
        <v>5.4686623012160908E-5</v>
      </c>
      <c r="H72">
        <f t="shared" si="14"/>
        <v>9.7876278399999989E-2</v>
      </c>
    </row>
    <row r="73" spans="1:8" x14ac:dyDescent="0.25">
      <c r="A73">
        <f t="shared" si="15"/>
        <v>1620</v>
      </c>
      <c r="B73">
        <f t="shared" si="8"/>
        <v>40.249223594996216</v>
      </c>
      <c r="C73">
        <f t="shared" si="9"/>
        <v>1013914.5792114546</v>
      </c>
      <c r="D73">
        <f t="shared" si="10"/>
        <v>935.31473780190186</v>
      </c>
      <c r="E73">
        <f t="shared" si="11"/>
        <v>1222.3147378019019</v>
      </c>
      <c r="F73">
        <f t="shared" si="12"/>
        <v>1.3068485809113661</v>
      </c>
      <c r="G73">
        <f t="shared" si="13"/>
        <v>5.5071237436558481E-5</v>
      </c>
      <c r="H73">
        <f t="shared" si="14"/>
        <v>9.8746435115999995E-2</v>
      </c>
    </row>
    <row r="74" spans="1:8" x14ac:dyDescent="0.25">
      <c r="A74">
        <f t="shared" si="15"/>
        <v>1640</v>
      </c>
      <c r="B74">
        <f t="shared" si="8"/>
        <v>40.496913462633174</v>
      </c>
      <c r="C74">
        <f t="shared" si="9"/>
        <v>1032639.9419553226</v>
      </c>
      <c r="D74">
        <f t="shared" si="10"/>
        <v>937.21333787182812</v>
      </c>
      <c r="E74">
        <f t="shared" si="11"/>
        <v>1224.2133378718281</v>
      </c>
      <c r="F74">
        <f t="shared" si="12"/>
        <v>1.3062269692530237</v>
      </c>
      <c r="G74">
        <f t="shared" si="13"/>
        <v>5.5453286107202314E-5</v>
      </c>
      <c r="H74">
        <f t="shared" si="14"/>
        <v>9.9609879343999994E-2</v>
      </c>
    </row>
    <row r="75" spans="1:8" x14ac:dyDescent="0.25">
      <c r="A75">
        <f t="shared" si="15"/>
        <v>1660</v>
      </c>
      <c r="B75">
        <f t="shared" si="8"/>
        <v>40.743097574926722</v>
      </c>
      <c r="C75">
        <f t="shared" si="9"/>
        <v>1051402.8933125755</v>
      </c>
      <c r="D75">
        <f t="shared" si="10"/>
        <v>939.07374062896793</v>
      </c>
      <c r="E75">
        <f t="shared" si="11"/>
        <v>1226.0737406289679</v>
      </c>
      <c r="F75">
        <f t="shared" si="12"/>
        <v>1.3056203017749966</v>
      </c>
      <c r="G75">
        <f t="shared" si="13"/>
        <v>5.5832818343625181E-5</v>
      </c>
      <c r="H75">
        <f t="shared" si="14"/>
        <v>0.10046661108399998</v>
      </c>
    </row>
    <row r="76" spans="1:8" x14ac:dyDescent="0.25">
      <c r="A76">
        <f t="shared" si="15"/>
        <v>1680</v>
      </c>
      <c r="B76">
        <f t="shared" si="8"/>
        <v>40.987803063838392</v>
      </c>
      <c r="C76">
        <f t="shared" si="9"/>
        <v>1070202.6769718814</v>
      </c>
      <c r="D76">
        <f t="shared" si="10"/>
        <v>940.89670652611858</v>
      </c>
      <c r="E76">
        <f t="shared" si="11"/>
        <v>1227.8967065261186</v>
      </c>
      <c r="F76">
        <f t="shared" si="12"/>
        <v>1.305028169414719</v>
      </c>
      <c r="G76">
        <f t="shared" si="13"/>
        <v>5.6209881936273303E-5</v>
      </c>
      <c r="H76">
        <f t="shared" si="14"/>
        <v>0.10131663033599998</v>
      </c>
    </row>
    <row r="77" spans="1:8" x14ac:dyDescent="0.25">
      <c r="A77">
        <f t="shared" si="15"/>
        <v>1700</v>
      </c>
      <c r="B77">
        <f t="shared" si="8"/>
        <v>41.231056256176608</v>
      </c>
      <c r="C77">
        <f t="shared" si="9"/>
        <v>1089038.5516584625</v>
      </c>
      <c r="D77">
        <f t="shared" si="10"/>
        <v>942.68297881583635</v>
      </c>
      <c r="E77">
        <f t="shared" si="11"/>
        <v>1229.6829788158363</v>
      </c>
      <c r="F77">
        <f t="shared" si="12"/>
        <v>1.3044501772595054</v>
      </c>
      <c r="G77">
        <f t="shared" si="13"/>
        <v>5.6584523211049273E-5</v>
      </c>
      <c r="H77">
        <f t="shared" si="14"/>
        <v>0.10215993709999999</v>
      </c>
    </row>
    <row r="78" spans="1:8" x14ac:dyDescent="0.25">
      <c r="A78">
        <f t="shared" si="15"/>
        <v>1720</v>
      </c>
      <c r="B78">
        <f t="shared" si="8"/>
        <v>41.47288270665544</v>
      </c>
      <c r="C78">
        <f t="shared" si="9"/>
        <v>1107909.790792909</v>
      </c>
      <c r="D78">
        <f t="shared" si="10"/>
        <v>944.43328383421681</v>
      </c>
      <c r="E78">
        <f t="shared" si="11"/>
        <v>1231.4332838342168</v>
      </c>
      <c r="F78">
        <f t="shared" si="12"/>
        <v>1.3038859439968438</v>
      </c>
      <c r="G78">
        <f t="shared" si="13"/>
        <v>5.6956787090437201E-5</v>
      </c>
      <c r="H78">
        <f t="shared" si="14"/>
        <v>0.10299653137599998</v>
      </c>
    </row>
    <row r="79" spans="1:8" x14ac:dyDescent="0.25">
      <c r="A79">
        <f t="shared" si="15"/>
        <v>1740</v>
      </c>
      <c r="B79">
        <f t="shared" si="8"/>
        <v>41.71330722922842</v>
      </c>
      <c r="C79">
        <f t="shared" si="9"/>
        <v>1126815.6821558012</v>
      </c>
      <c r="D79">
        <f t="shared" si="10"/>
        <v>946.14833129884732</v>
      </c>
      <c r="E79">
        <f t="shared" si="11"/>
        <v>1233.1483312988473</v>
      </c>
      <c r="F79">
        <f t="shared" si="12"/>
        <v>1.3033351013852279</v>
      </c>
      <c r="G79">
        <f t="shared" si="13"/>
        <v>5.7326717151426798E-5</v>
      </c>
      <c r="H79">
        <f t="shared" si="14"/>
        <v>0.10382641316399999</v>
      </c>
    </row>
    <row r="80" spans="1:8" x14ac:dyDescent="0.25">
      <c r="A80">
        <f t="shared" si="15"/>
        <v>1760</v>
      </c>
      <c r="B80">
        <f t="shared" si="8"/>
        <v>41.952353926806062</v>
      </c>
      <c r="C80">
        <f t="shared" si="9"/>
        <v>1145755.5275584217</v>
      </c>
      <c r="D80">
        <f t="shared" si="10"/>
        <v>947.82881461795068</v>
      </c>
      <c r="E80">
        <f t="shared" si="11"/>
        <v>1234.8288146179507</v>
      </c>
      <c r="F80">
        <f t="shared" si="12"/>
        <v>1.3027972937451617</v>
      </c>
      <c r="G80">
        <f t="shared" si="13"/>
        <v>5.7694355680436045E-5</v>
      </c>
      <c r="H80">
        <f t="shared" si="14"/>
        <v>0.10464958246399998</v>
      </c>
    </row>
    <row r="81" spans="1:8" x14ac:dyDescent="0.25">
      <c r="A81">
        <f t="shared" si="15"/>
        <v>1780</v>
      </c>
      <c r="B81">
        <f t="shared" si="8"/>
        <v>42.190046219457976</v>
      </c>
      <c r="C81">
        <f t="shared" si="9"/>
        <v>1164728.642519729</v>
      </c>
      <c r="D81">
        <f t="shared" si="10"/>
        <v>949.47541120809251</v>
      </c>
      <c r="E81">
        <f t="shared" si="11"/>
        <v>1236.4754112080925</v>
      </c>
      <c r="F81">
        <f t="shared" si="12"/>
        <v>1.3022721774699013</v>
      </c>
      <c r="G81">
        <f t="shared" si="13"/>
        <v>5.8059743725419643E-5</v>
      </c>
      <c r="H81">
        <f t="shared" si="14"/>
        <v>0.10546603927599998</v>
      </c>
    </row>
    <row r="82" spans="1:8" x14ac:dyDescent="0.25">
      <c r="A82">
        <f t="shared" si="15"/>
        <v>1800</v>
      </c>
      <c r="B82">
        <f t="shared" si="8"/>
        <v>42.426406871192853</v>
      </c>
      <c r="C82">
        <f t="shared" si="9"/>
        <v>1183734.3559497634</v>
      </c>
      <c r="D82">
        <f t="shared" si="10"/>
        <v>951.08878281818806</v>
      </c>
      <c r="E82">
        <f t="shared" si="11"/>
        <v>1238.0887828181881</v>
      </c>
      <c r="F82">
        <f t="shared" si="12"/>
        <v>1.301759420555445</v>
      </c>
      <c r="G82">
        <f t="shared" si="13"/>
        <v>5.8422921145334547E-5</v>
      </c>
      <c r="H82">
        <f t="shared" si="14"/>
        <v>0.10627578359999998</v>
      </c>
    </row>
    <row r="83" spans="1:8" x14ac:dyDescent="0.25">
      <c r="A83">
        <f t="shared" si="15"/>
        <v>1820</v>
      </c>
      <c r="B83">
        <f t="shared" si="8"/>
        <v>42.661458015403085</v>
      </c>
      <c r="C83">
        <f t="shared" si="9"/>
        <v>1202772.009839565</v>
      </c>
      <c r="D83">
        <f t="shared" si="10"/>
        <v>952.66957585783689</v>
      </c>
      <c r="E83">
        <f t="shared" si="11"/>
        <v>1239.6695758578369</v>
      </c>
      <c r="F83">
        <f t="shared" si="12"/>
        <v>1.3012587021492412</v>
      </c>
      <c r="G83">
        <f t="shared" si="13"/>
        <v>5.8783926657123433E-5</v>
      </c>
      <c r="H83">
        <f t="shared" si="14"/>
        <v>0.10707881543599999</v>
      </c>
    </row>
    <row r="84" spans="1:8" x14ac:dyDescent="0.25">
      <c r="A84">
        <f t="shared" si="15"/>
        <v>1840</v>
      </c>
      <c r="B84">
        <f t="shared" si="8"/>
        <v>42.895221179054431</v>
      </c>
      <c r="C84">
        <f t="shared" si="9"/>
        <v>1221840.9589577038</v>
      </c>
      <c r="D84">
        <f t="shared" si="10"/>
        <v>954.21842172827564</v>
      </c>
      <c r="E84">
        <f t="shared" si="11"/>
        <v>1241.2184217282756</v>
      </c>
      <c r="F84">
        <f t="shared" si="12"/>
        <v>1.3007697121170507</v>
      </c>
      <c r="G84">
        <f t="shared" si="13"/>
        <v>5.9142797880366042E-5</v>
      </c>
      <c r="H84">
        <f t="shared" si="14"/>
        <v>0.10787513478399997</v>
      </c>
    </row>
    <row r="85" spans="1:8" x14ac:dyDescent="0.25">
      <c r="A85">
        <f t="shared" si="15"/>
        <v>1860</v>
      </c>
      <c r="B85">
        <f t="shared" si="8"/>
        <v>43.127717305695647</v>
      </c>
      <c r="C85">
        <f t="shared" si="9"/>
        <v>1240940.5705534262</v>
      </c>
      <c r="D85">
        <f t="shared" si="10"/>
        <v>955.73593715447328</v>
      </c>
      <c r="E85">
        <f t="shared" si="11"/>
        <v>1242.7359371544733</v>
      </c>
      <c r="F85">
        <f t="shared" si="12"/>
        <v>1.3002921506273892</v>
      </c>
      <c r="G85">
        <f t="shared" si="13"/>
        <v>5.9499571379735044E-5</v>
      </c>
      <c r="H85">
        <f t="shared" si="14"/>
        <v>0.108664741644</v>
      </c>
    </row>
    <row r="86" spans="1:8" x14ac:dyDescent="0.25">
      <c r="A86">
        <f t="shared" si="15"/>
        <v>1880</v>
      </c>
      <c r="B86">
        <f t="shared" si="8"/>
        <v>43.358966777357601</v>
      </c>
      <c r="C86">
        <f t="shared" si="9"/>
        <v>1260070.2240664549</v>
      </c>
      <c r="D86">
        <f t="shared" si="10"/>
        <v>957.222724517095</v>
      </c>
      <c r="E86">
        <f t="shared" si="11"/>
        <v>1244.222724517095</v>
      </c>
      <c r="F86">
        <f t="shared" si="12"/>
        <v>1.2998257277529504</v>
      </c>
      <c r="G86">
        <f t="shared" si="13"/>
        <v>5.9854282705387569E-5</v>
      </c>
      <c r="H86">
        <f t="shared" si="14"/>
        <v>0.10944763601599998</v>
      </c>
    </row>
    <row r="87" spans="1:8" x14ac:dyDescent="0.25">
      <c r="A87">
        <f t="shared" si="15"/>
        <v>1900</v>
      </c>
      <c r="B87">
        <f t="shared" si="8"/>
        <v>43.588989435406738</v>
      </c>
      <c r="C87">
        <f t="shared" si="9"/>
        <v>1279229.310843416</v>
      </c>
      <c r="D87">
        <f t="shared" si="10"/>
        <v>958.67937218324346</v>
      </c>
      <c r="E87">
        <f t="shared" si="11"/>
        <v>1245.6793721832435</v>
      </c>
      <c r="F87">
        <f t="shared" si="12"/>
        <v>1.2993701630884182</v>
      </c>
      <c r="G87">
        <f t="shared" si="13"/>
        <v>6.0206966431411276E-5</v>
      </c>
      <c r="H87">
        <f t="shared" si="14"/>
        <v>0.11022381789999999</v>
      </c>
    </row>
    <row r="88" spans="1:8" x14ac:dyDescent="0.25">
      <c r="A88">
        <f t="shared" si="15"/>
        <v>1920</v>
      </c>
      <c r="B88">
        <f t="shared" si="8"/>
        <v>43.81780460041329</v>
      </c>
      <c r="C88">
        <f t="shared" si="9"/>
        <v>1298417.2338608548</v>
      </c>
      <c r="D88">
        <f t="shared" si="10"/>
        <v>960.10645483503208</v>
      </c>
      <c r="E88">
        <f t="shared" si="11"/>
        <v>1247.1064548350321</v>
      </c>
      <c r="F88">
        <f t="shared" si="12"/>
        <v>1.2989251853840655</v>
      </c>
      <c r="G88">
        <f t="shared" si="13"/>
        <v>6.0557656192438822E-5</v>
      </c>
      <c r="H88">
        <f t="shared" si="14"/>
        <v>0.110993287296</v>
      </c>
    </row>
    <row r="89" spans="1:8" x14ac:dyDescent="0.25">
      <c r="A89">
        <f t="shared" si="15"/>
        <v>1940</v>
      </c>
      <c r="B89">
        <f t="shared" si="8"/>
        <v>44.045431091090478</v>
      </c>
      <c r="C89">
        <f t="shared" si="9"/>
        <v>1317633.4074547978</v>
      </c>
      <c r="D89">
        <f t="shared" si="10"/>
        <v>961.50453379520877</v>
      </c>
      <c r="E89">
        <f t="shared" si="11"/>
        <v>1248.5045337952088</v>
      </c>
      <c r="F89">
        <f t="shared" si="12"/>
        <v>1.2984905321945452</v>
      </c>
      <c r="G89">
        <f t="shared" si="13"/>
        <v>6.0906384718532892E-5</v>
      </c>
      <c r="H89">
        <f t="shared" si="14"/>
        <v>0.11175604420399998</v>
      </c>
    </row>
    <row r="90" spans="1:8" x14ac:dyDescent="0.25">
      <c r="A90">
        <f t="shared" si="15"/>
        <v>1960</v>
      </c>
      <c r="B90">
        <f t="shared" si="8"/>
        <v>44.271887242357309</v>
      </c>
      <c r="C90">
        <f t="shared" si="9"/>
        <v>1336877.2570567965</v>
      </c>
      <c r="D90">
        <f t="shared" si="10"/>
        <v>962.87415734913134</v>
      </c>
      <c r="E90">
        <f t="shared" si="11"/>
        <v>1249.8741573491313</v>
      </c>
      <c r="F90">
        <f t="shared" si="12"/>
        <v>1.2980659495422888</v>
      </c>
      <c r="G90">
        <f t="shared" si="13"/>
        <v>6.1253183868441974E-5</v>
      </c>
      <c r="H90">
        <f t="shared" si="14"/>
        <v>0.11251208862399999</v>
      </c>
    </row>
    <row r="91" spans="1:8" x14ac:dyDescent="0.25">
      <c r="A91">
        <f t="shared" si="15"/>
        <v>1980</v>
      </c>
      <c r="B91">
        <f t="shared" si="8"/>
        <v>44.497190922573978</v>
      </c>
      <c r="C91">
        <f t="shared" si="9"/>
        <v>1356148.2189363665</v>
      </c>
      <c r="D91">
        <f t="shared" si="10"/>
        <v>964.21586106254881</v>
      </c>
      <c r="E91">
        <f t="shared" si="11"/>
        <v>1251.2158610625488</v>
      </c>
      <c r="F91">
        <f t="shared" si="12"/>
        <v>1.2976511915949309</v>
      </c>
      <c r="G91">
        <f t="shared" si="13"/>
        <v>6.159808466131694E-5</v>
      </c>
      <c r="H91">
        <f t="shared" si="14"/>
        <v>0.113261420556</v>
      </c>
    </row>
    <row r="92" spans="1:8" x14ac:dyDescent="0.25">
      <c r="A92">
        <f t="shared" si="15"/>
        <v>2000</v>
      </c>
      <c r="B92">
        <f t="shared" si="8"/>
        <v>44.721359549995796</v>
      </c>
      <c r="C92">
        <f t="shared" si="9"/>
        <v>1375445.7399497305</v>
      </c>
      <c r="D92">
        <f t="shared" si="10"/>
        <v>965.53016809468886</v>
      </c>
      <c r="E92">
        <f t="shared" si="11"/>
        <v>1252.5301680946889</v>
      </c>
      <c r="F92">
        <f t="shared" si="12"/>
        <v>1.2972460203562008</v>
      </c>
      <c r="G92">
        <f t="shared" si="13"/>
        <v>6.1941117306973822E-5</v>
      </c>
      <c r="H92">
        <f t="shared" si="14"/>
        <v>0.11400403999999999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Arnau</dc:creator>
  <cp:lastModifiedBy>Francisco Arnau</cp:lastModifiedBy>
  <dcterms:created xsi:type="dcterms:W3CDTF">2016-05-17T06:27:56Z</dcterms:created>
  <dcterms:modified xsi:type="dcterms:W3CDTF">2016-05-17T10:06:50Z</dcterms:modified>
</cp:coreProperties>
</file>