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<sst xmlns="http://schemas.openxmlformats.org/spreadsheetml/2006/main" count="9" uniqueCount="9">
  <si>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Material</t>
  </si>
  <si>
    <t>Gasto com Energia - Novo (MJ/kg)</t>
  </si>
  <si>
    <t>Gasto com Energia - Reciclagem</t>
  </si>
  <si>
    <t>Gastos com Agua - Novo (litros/kg)</t>
  </si>
  <si>
    <t>Gastos com Agua - Reciclagem</t>
  </si>
  <si>
    <t>Aluminio</t>
  </si>
  <si>
    <t>Plastico</t>
  </si>
  <si>
    <t>Vidro</t>
  </si>
  <si>
    <t>Papel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</si>
</sst>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5.5"/>
    <col customWidth="1" min="4" max="4" width="19.63"/>
    <col customWidth="1" min="5" max="5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237.0</v>
      </c>
      <c r="C2" s="2">
        <f>B2*0.05</f>
        <v>11.85</v>
      </c>
      <c r="D2" s="1">
        <v>2.7</v>
      </c>
      <c r="E2" s="2">
        <f>D2*0.03</f>
        <v>0.081</v>
      </c>
    </row>
    <row r="3">
      <c r="A3" s="1" t="s">
        <v>6</v>
      </c>
      <c r="B3" s="1">
        <v>62.0</v>
      </c>
      <c r="C3" s="2">
        <f>B3*0.1</f>
        <v>6.2</v>
      </c>
      <c r="D3" s="1">
        <v>180.0</v>
      </c>
      <c r="E3" s="2">
        <f t="shared" ref="E3:E5" si="1">D3*0.5</f>
        <v>90</v>
      </c>
    </row>
    <row r="4">
      <c r="A4" s="1" t="s">
        <v>7</v>
      </c>
      <c r="B4" s="1">
        <v>15.0</v>
      </c>
      <c r="C4" s="2">
        <f>B4*0.3</f>
        <v>4.5</v>
      </c>
      <c r="D4" s="1">
        <v>300.0</v>
      </c>
      <c r="E4" s="2">
        <f t="shared" si="1"/>
        <v>150</v>
      </c>
    </row>
    <row r="5">
      <c r="A5" s="1" t="s">
        <v>8</v>
      </c>
      <c r="B5" s="1">
        <v>10.0</v>
      </c>
      <c r="C5" s="2">
        <f>B5*0.4</f>
        <v>4</v>
      </c>
      <c r="D5" s="1">
        <v>324.0</v>
      </c>
      <c r="E5" s="2">
        <f t="shared" si="1"/>
        <v>162</v>
      </c>
    </row>
  </sheetData>
  <drawing r:id="rId1"/>
</worksheet>
</file>