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Excel for Beginners/"/>
    </mc:Choice>
  </mc:AlternateContent>
  <xr:revisionPtr revIDLastSave="0" documentId="13_ncr:1_{A6191F3A-E1EF-A145-A0B0-A260A8A6C804}" xr6:coauthVersionLast="47" xr6:coauthVersionMax="47" xr10:uidLastSave="{00000000-0000-0000-0000-000000000000}"/>
  <bookViews>
    <workbookView xWindow="680" yWindow="10620" windowWidth="31300" windowHeight="16940" xr2:uid="{27AF3BFC-5A61-0F41-89D4-FC69C2206776}"/>
  </bookViews>
  <sheets>
    <sheet name="Sheet1" sheetId="1" r:id="rId1"/>
  </sheets>
  <definedNames>
    <definedName name="_xlnm._FilterDatabase" localSheetId="0" hidden="1">Sheet1!$A$1:$F$13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B25" i="1"/>
  <c r="B24" i="1"/>
  <c r="B23" i="1"/>
  <c r="F3" i="1"/>
  <c r="F4" i="1"/>
  <c r="F5" i="1"/>
  <c r="F6" i="1"/>
  <c r="F7" i="1"/>
  <c r="F8" i="1"/>
  <c r="F9" i="1"/>
  <c r="F10" i="1"/>
  <c r="F11" i="1"/>
  <c r="F12" i="1"/>
  <c r="F13" i="1"/>
  <c r="F2" i="1"/>
  <c r="D20" i="1"/>
  <c r="D18" i="1"/>
  <c r="D17" i="1"/>
  <c r="B16" i="1"/>
  <c r="C20" i="1"/>
  <c r="C18" i="1"/>
  <c r="C17" i="1"/>
  <c r="D19" i="1" l="1"/>
  <c r="C19" i="1"/>
</calcChain>
</file>

<file path=xl/sharedStrings.xml><?xml version="1.0" encoding="utf-8"?>
<sst xmlns="http://schemas.openxmlformats.org/spreadsheetml/2006/main" count="29" uniqueCount="29">
  <si>
    <t>Month</t>
  </si>
  <si>
    <t>Daily Low Temp</t>
  </si>
  <si>
    <t>Daily High Temp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</si>
  <si>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</si>
  <si>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</si>
  <si>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</si>
  <si>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</si>
  <si>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</si>
  <si>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</si>
  <si>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</si>
  <si>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</si>
  <si>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</si>
  <si>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</si>
  <si>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</si>
  <si>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</si>
  <si>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Index</t>
  </si>
  <si>
    <t>Precip (in)</t>
  </si>
  <si>
    <t>Sum</t>
  </si>
  <si>
    <t>Count</t>
  </si>
  <si>
    <t>Average1</t>
  </si>
  <si>
    <t>Average2</t>
  </si>
  <si>
    <t>Count Months</t>
  </si>
  <si>
    <t>TempDiff</t>
  </si>
  <si>
    <t>Low Temp &gt; 40</t>
  </si>
  <si>
    <t>High Temp &lt; 80</t>
  </si>
  <si>
    <t>Both</t>
  </si>
  <si>
    <t># of Months</t>
  </si>
  <si>
    <t>Temp Conditons</t>
  </si>
  <si>
    <t>Average TempDiff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</si>
</sst>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83838"/>
      <name val="Verdana"/>
      <family val="2"/>
    </font>
    <font>
      <b/>
      <sz val="12"/>
      <color rgb="FF383838"/>
      <name val="Verdana"/>
      <family val="2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83838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baseline="0"/>
              <a:t>Daily Average High Temps by Month, Naples, 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High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74.66</c:v>
                </c:pt>
                <c:pt idx="1">
                  <c:v>76.819999999999993</c:v>
                </c:pt>
                <c:pt idx="2">
                  <c:v>79.88</c:v>
                </c:pt>
                <c:pt idx="3">
                  <c:v>83.12</c:v>
                </c:pt>
                <c:pt idx="4">
                  <c:v>87.800000000000011</c:v>
                </c:pt>
                <c:pt idx="5">
                  <c:v>89.960000000000008</c:v>
                </c:pt>
                <c:pt idx="6">
                  <c:v>91.22</c:v>
                </c:pt>
                <c:pt idx="7">
                  <c:v>91.039999999999992</c:v>
                </c:pt>
                <c:pt idx="8">
                  <c:v>89.960000000000008</c:v>
                </c:pt>
                <c:pt idx="9">
                  <c:v>86.9</c:v>
                </c:pt>
                <c:pt idx="10">
                  <c:v>81.14</c:v>
                </c:pt>
                <c:pt idx="11">
                  <c:v>76.64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B-6A4C-BBA6-96D5A444FE70}"/>
            </c:ext>
          </c:extLst>
        </c:ser>
        <c:ser>
          <c:idx val="1"/>
          <c:order val="1"/>
          <c:tx>
            <c:v>Daily Low Temps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Sheet1!$C$2:$C$13</c:f>
              <c:numCache>
                <c:formatCode>General</c:formatCode>
                <c:ptCount val="12"/>
                <c:pt idx="0">
                  <c:v>54.14</c:v>
                </c:pt>
                <c:pt idx="1">
                  <c:v>56.84</c:v>
                </c:pt>
                <c:pt idx="2">
                  <c:v>60.08</c:v>
                </c:pt>
                <c:pt idx="3">
                  <c:v>63.319999999999993</c:v>
                </c:pt>
                <c:pt idx="4">
                  <c:v>68.539999999999992</c:v>
                </c:pt>
                <c:pt idx="5">
                  <c:v>73.94</c:v>
                </c:pt>
                <c:pt idx="6">
                  <c:v>74.84</c:v>
                </c:pt>
                <c:pt idx="7">
                  <c:v>75.38</c:v>
                </c:pt>
                <c:pt idx="8">
                  <c:v>74.84</c:v>
                </c:pt>
                <c:pt idx="9">
                  <c:v>69.98</c:v>
                </c:pt>
                <c:pt idx="10">
                  <c:v>62.96</c:v>
                </c:pt>
                <c:pt idx="11">
                  <c:v>57.019999999999996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B-6A4C-BBA6-96D5A444F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2630880"/>
        <c:axId val="382632608"/>
      </c:barChart>
      <c:lineChart>
        <c:grouping val="standard"/>
        <c:varyColors val="0"/>
        <c:ser>
          <c:idx val="2"/>
          <c:order val="2"/>
          <c:tx>
            <c:v>Precip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1.8503937007874016</c:v>
                </c:pt>
                <c:pt idx="1">
                  <c:v>2.0984251968503935</c:v>
                </c:pt>
                <c:pt idx="2">
                  <c:v>2.3818897637795278</c:v>
                </c:pt>
                <c:pt idx="3">
                  <c:v>2.3582677165354329</c:v>
                </c:pt>
                <c:pt idx="4">
                  <c:v>3.1614173228346458</c:v>
                </c:pt>
                <c:pt idx="5">
                  <c:v>8.8188976377952759</c:v>
                </c:pt>
                <c:pt idx="6">
                  <c:v>7.271653543307087</c:v>
                </c:pt>
                <c:pt idx="7">
                  <c:v>8.5787401574803148</c:v>
                </c:pt>
                <c:pt idx="8">
                  <c:v>7.6889763779527556</c:v>
                </c:pt>
                <c:pt idx="9">
                  <c:v>4.1889763779527556</c:v>
                </c:pt>
                <c:pt idx="10">
                  <c:v>2.0393700787401574</c:v>
                </c:pt>
                <c:pt idx="11">
                  <c:v>1.4488188976377954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B-6A4C-BBA6-96D5A444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37615"/>
        <c:axId val="2074135887"/>
      </c:lineChart>
      <c:catAx>
        <c:axId val="3826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2608"/>
        <c:crosses val="autoZero"/>
        <c:auto val="1"/>
        <c:lblAlgn val="ctr"/>
        <c:lblOffset val="100"/>
        <c:noMultiLvlLbl val="0"/>
      </c:catAx>
      <c:valAx>
        <c:axId val="382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 Daily Average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0880"/>
        <c:crosses val="autoZero"/>
        <c:crossBetween val="between"/>
      </c:valAx>
      <c:valAx>
        <c:axId val="2074135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Precipitation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37615"/>
        <c:crosses val="max"/>
        <c:crossBetween val="between"/>
      </c:valAx>
      <c:catAx>
        <c:axId val="207413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135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How are daily low temps related to daily high temperatures?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Daily High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54.14</c:v>
                </c:pt>
                <c:pt idx="1">
                  <c:v>56.84</c:v>
                </c:pt>
                <c:pt idx="2">
                  <c:v>60.08</c:v>
                </c:pt>
                <c:pt idx="3">
                  <c:v>63.319999999999993</c:v>
                </c:pt>
                <c:pt idx="4">
                  <c:v>68.539999999999992</c:v>
                </c:pt>
                <c:pt idx="5">
                  <c:v>73.94</c:v>
                </c:pt>
                <c:pt idx="6">
                  <c:v>74.84</c:v>
                </c:pt>
                <c:pt idx="7">
                  <c:v>75.38</c:v>
                </c:pt>
                <c:pt idx="8">
                  <c:v>74.84</c:v>
                </c:pt>
                <c:pt idx="9">
                  <c:v>69.98</c:v>
                </c:pt>
                <c:pt idx="10">
                  <c:v>62.96</c:v>
                </c:pt>
                <c:pt idx="11">
                  <c:v>57.019999999999996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74.66</c:v>
                </c:pt>
                <c:pt idx="1">
                  <c:v>76.819999999999993</c:v>
                </c:pt>
                <c:pt idx="2">
                  <c:v>79.88</c:v>
                </c:pt>
                <c:pt idx="3">
                  <c:v>83.12</c:v>
                </c:pt>
                <c:pt idx="4">
                  <c:v>87.800000000000011</c:v>
                </c:pt>
                <c:pt idx="5">
                  <c:v>89.960000000000008</c:v>
                </c:pt>
                <c:pt idx="6">
                  <c:v>91.22</c:v>
                </c:pt>
                <c:pt idx="7">
                  <c:v>91.039999999999992</c:v>
                </c:pt>
                <c:pt idx="8">
                  <c:v>89.960000000000008</c:v>
                </c:pt>
                <c:pt idx="9">
                  <c:v>86.9</c:v>
                </c:pt>
                <c:pt idx="10">
                  <c:v>81.14</c:v>
                </c:pt>
                <c:pt idx="11">
                  <c:v>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6-D444-A066-F0C240B9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84304"/>
        <c:axId val="338941584"/>
      </c:scatterChart>
      <c:valAx>
        <c:axId val="3388843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Daily Low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41584"/>
        <c:crosses val="autoZero"/>
        <c:crossBetween val="midCat"/>
      </c:valAx>
      <c:valAx>
        <c:axId val="33894158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Daily High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</xdr:colOff>
      <xdr:row>0</xdr:row>
      <xdr:rowOff>25400</xdr:rowOff>
    </xdr:from>
    <xdr:to>
      <xdr:col>13</xdr:col>
      <xdr:colOff>628650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E97CD-BE49-4529-FE07-2A038964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17</xdr:row>
      <xdr:rowOff>19050</xdr:rowOff>
    </xdr:from>
    <xdr:to>
      <xdr:col>13</xdr:col>
      <xdr:colOff>647700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6E30F-C506-A093-4340-0F9ADF232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172E2-AE38-D44B-8F55-E255B12463C4}" name="Table1" displayName="Table1" ref="A1:F14" totalsRowCount="1" headerRowDxfId="6" dataDxfId="7">
  <autoFilter ref="A1:F13" xr:uid="{C0F83492-F192-1A4A-B62D-11786EFE1A77}"/>
  <tableColumns count="6">
    <tableColumn id="1" xr3:uid="{4FE48622-5573-C748-991C-41C92593B401}" name="Index" totalsRowLabel="Average TempDiff" dataDxfId="13" totalsRowDxfId="5"/>
    <tableColumn id="2" xr3:uid="{3DB40505-E005-DE4C-9C2C-2BACA52F8CCE}" name="Month" dataDxfId="12" totalsRowDxfId="4"/>
    <tableColumn id="3" xr3:uid="{D51BA6E4-B1D6-7541-AF72-3B7738913A3B}" name="Daily Low Temp" dataDxfId="11" totalsRowDxfId="3"/>
    <tableColumn id="4" xr3:uid="{C674118E-89D2-C246-A1E3-22501F97C49C}" name="Daily High Temp" dataDxfId="10" totalsRowDxfId="2"/>
    <tableColumn id="5" xr3:uid="{D89B079B-4277-7D41-8B6B-4E9CE34F3BEB}" name="Precip (in)" dataDxfId="9" totalsRowDxfId="1"/>
    <tableColumn id="6" xr3:uid="{EF88A938-22EA-2747-8D98-049CFCC1C7B3}" name="TempDiff" totalsRowFunction="average" dataDxfId="8" totalsRowDxfId="0">
      <calculatedColumnFormula>D2-C2</calculatedColumnFormula>
    </tableColumn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3492-F192-1A4A-B62D-11786EFE1A77}">
  <dimension ref="A1:G25"/>
  <sheetViews>
    <sheetView tabSelected="1" workbookViewId="0">
      <selection activeCell="D16" sqref="D16"/>
    </sheetView>
  </sheetViews>
  <sheetFormatPr baseColWidth="10" defaultRowHeight="16" x14ac:dyDescent="0.2"/>
  <cols>
    <col min="1" max="1" width="19.6640625" bestFit="1" customWidth="1"/>
    <col min="2" max="2" width="14.83203125" bestFit="1" customWidth="1"/>
    <col min="3" max="3" width="22" bestFit="1" customWidth="1"/>
    <col min="4" max="4" width="22.5" bestFit="1" customWidth="1"/>
    <col min="5" max="5" width="16.1640625" bestFit="1" customWidth="1"/>
    <col min="6" max="6" width="14.1640625" bestFit="1" customWidth="1"/>
  </cols>
  <sheetData>
    <row r="1" spans="1:7" s="1" customFormat="1" x14ac:dyDescent="0.2">
      <c r="A1" s="4" t="s">
        <v>15</v>
      </c>
      <c r="B1" s="4" t="s">
        <v>0</v>
      </c>
      <c r="C1" s="4" t="s">
        <v>1</v>
      </c>
      <c r="D1" s="4" t="s">
        <v>2</v>
      </c>
      <c r="E1" s="4" t="s">
        <v>16</v>
      </c>
      <c r="F1" s="4" t="s">
        <v>22</v>
      </c>
    </row>
    <row r="2" spans="1:7" x14ac:dyDescent="0.2">
      <c r="A2" s="2">
        <v>1</v>
      </c>
      <c r="B2" s="2" t="s">
        <v>3</v>
      </c>
      <c r="C2" s="2">
        <v>54.14</v>
      </c>
      <c r="D2" s="2">
        <v>74.66</v>
      </c>
      <c r="E2" s="2">
        <v>1.8503937007874016</v>
      </c>
      <c r="F2" s="2">
        <f>D2-C2</f>
        <v>20.519999999999996</v>
      </c>
    </row>
    <row r="3" spans="1:7" x14ac:dyDescent="0.2">
      <c r="A3" s="2">
        <v>2</v>
      </c>
      <c r="B3" s="2" t="s">
        <v>4</v>
      </c>
      <c r="C3" s="2">
        <v>56.84</v>
      </c>
      <c r="D3" s="2">
        <v>76.819999999999993</v>
      </c>
      <c r="E3" s="2">
        <v>2.0984251968503935</v>
      </c>
      <c r="F3" s="2">
        <f>D3-C3</f>
        <v>19.97999999999999</v>
      </c>
    </row>
    <row r="4" spans="1:7" x14ac:dyDescent="0.2">
      <c r="A4" s="2">
        <v>3</v>
      </c>
      <c r="B4" s="2" t="s">
        <v>5</v>
      </c>
      <c r="C4" s="2">
        <v>60.08</v>
      </c>
      <c r="D4" s="2">
        <v>79.88</v>
      </c>
      <c r="E4" s="2">
        <v>2.3818897637795278</v>
      </c>
      <c r="F4" s="2">
        <f>D4-C4</f>
        <v>19.799999999999997</v>
      </c>
    </row>
    <row r="5" spans="1:7" x14ac:dyDescent="0.2">
      <c r="A5" s="2">
        <v>4</v>
      </c>
      <c r="B5" s="2" t="s">
        <v>6</v>
      </c>
      <c r="C5" s="2">
        <v>63.319999999999993</v>
      </c>
      <c r="D5" s="2">
        <v>83.12</v>
      </c>
      <c r="E5" s="2">
        <v>2.3582677165354329</v>
      </c>
      <c r="F5" s="2">
        <f>D5-C5</f>
        <v>19.800000000000011</v>
      </c>
    </row>
    <row r="6" spans="1:7" x14ac:dyDescent="0.2">
      <c r="A6" s="2">
        <v>5</v>
      </c>
      <c r="B6" s="2" t="s">
        <v>7</v>
      </c>
      <c r="C6" s="2">
        <v>68.539999999999992</v>
      </c>
      <c r="D6" s="2">
        <v>87.800000000000011</v>
      </c>
      <c r="E6" s="2">
        <v>3.1614173228346458</v>
      </c>
      <c r="F6" s="2">
        <f>D6-C6</f>
        <v>19.260000000000019</v>
      </c>
    </row>
    <row r="7" spans="1:7" x14ac:dyDescent="0.2">
      <c r="A7" s="2">
        <v>6</v>
      </c>
      <c r="B7" s="2" t="s">
        <v>8</v>
      </c>
      <c r="C7" s="2">
        <v>73.94</v>
      </c>
      <c r="D7" s="2">
        <v>89.960000000000008</v>
      </c>
      <c r="E7" s="2">
        <v>8.8188976377952759</v>
      </c>
      <c r="F7" s="2">
        <f>D7-C7</f>
        <v>16.02000000000001</v>
      </c>
    </row>
    <row r="8" spans="1:7" x14ac:dyDescent="0.2">
      <c r="A8" s="2">
        <v>7</v>
      </c>
      <c r="B8" s="2" t="s">
        <v>9</v>
      </c>
      <c r="C8" s="2">
        <v>74.84</v>
      </c>
      <c r="D8" s="2">
        <v>91.22</v>
      </c>
      <c r="E8" s="2">
        <v>7.271653543307087</v>
      </c>
      <c r="F8" s="2">
        <f>D8-C8</f>
        <v>16.379999999999995</v>
      </c>
    </row>
    <row r="9" spans="1:7" x14ac:dyDescent="0.2">
      <c r="A9" s="2">
        <v>8</v>
      </c>
      <c r="B9" s="2" t="s">
        <v>10</v>
      </c>
      <c r="C9" s="2">
        <v>75.38</v>
      </c>
      <c r="D9" s="2">
        <v>91.039999999999992</v>
      </c>
      <c r="E9" s="2">
        <v>8.5787401574803148</v>
      </c>
      <c r="F9" s="2">
        <f>D9-C9</f>
        <v>15.659999999999997</v>
      </c>
    </row>
    <row r="10" spans="1:7" x14ac:dyDescent="0.2">
      <c r="A10" s="2">
        <v>9</v>
      </c>
      <c r="B10" s="2" t="s">
        <v>11</v>
      </c>
      <c r="C10" s="2">
        <v>74.84</v>
      </c>
      <c r="D10" s="2">
        <v>89.960000000000008</v>
      </c>
      <c r="E10" s="2">
        <v>7.6889763779527556</v>
      </c>
      <c r="F10" s="2">
        <f>D10-C10</f>
        <v>15.120000000000005</v>
      </c>
      <c r="G10" s="2"/>
    </row>
    <row r="11" spans="1:7" x14ac:dyDescent="0.2">
      <c r="A11" s="2">
        <v>10</v>
      </c>
      <c r="B11" s="2" t="s">
        <v>12</v>
      </c>
      <c r="C11" s="2">
        <v>69.98</v>
      </c>
      <c r="D11" s="2">
        <v>86.9</v>
      </c>
      <c r="E11" s="2">
        <v>4.1889763779527556</v>
      </c>
      <c r="F11" s="2">
        <f>D11-C11</f>
        <v>16.920000000000002</v>
      </c>
    </row>
    <row r="12" spans="1:7" x14ac:dyDescent="0.2">
      <c r="A12" s="2">
        <v>11</v>
      </c>
      <c r="B12" s="2" t="s">
        <v>13</v>
      </c>
      <c r="C12" s="2">
        <v>62.96</v>
      </c>
      <c r="D12" s="2">
        <v>81.14</v>
      </c>
      <c r="E12" s="2">
        <v>2.0393700787401574</v>
      </c>
      <c r="F12" s="2">
        <f>D12-C12</f>
        <v>18.18</v>
      </c>
    </row>
    <row r="13" spans="1:7" x14ac:dyDescent="0.2">
      <c r="A13" s="2">
        <v>12</v>
      </c>
      <c r="B13" s="2" t="s">
        <v>14</v>
      </c>
      <c r="C13" s="2">
        <v>57.019999999999996</v>
      </c>
      <c r="D13" s="2">
        <v>76.64</v>
      </c>
      <c r="E13" s="2">
        <v>1.4488188976377954</v>
      </c>
      <c r="F13" s="2">
        <f>D13-C13</f>
        <v>19.620000000000005</v>
      </c>
    </row>
    <row r="14" spans="1:7" x14ac:dyDescent="0.2">
      <c r="A14" s="2" t="s">
        <v>28</v>
      </c>
      <c r="B14" s="2"/>
      <c r="C14" s="2"/>
      <c r="D14" s="2"/>
      <c r="E14" s="2"/>
      <c r="F14" s="2">
        <f>SUBTOTAL(101,Table1[TempDiff])</f>
        <v>18.105000000000004</v>
      </c>
    </row>
    <row r="15" spans="1:7" x14ac:dyDescent="0.2">
      <c r="A15" s="2"/>
      <c r="B15" s="2"/>
    </row>
    <row r="16" spans="1:7" x14ac:dyDescent="0.2">
      <c r="A16" s="3" t="s">
        <v>21</v>
      </c>
      <c r="B16" s="2">
        <f>COUNTA(B2:B15)</f>
        <v>12</v>
      </c>
    </row>
    <row r="17" spans="1:4" x14ac:dyDescent="0.2">
      <c r="A17" s="2"/>
      <c r="B17" s="3" t="s">
        <v>17</v>
      </c>
      <c r="C17" s="2">
        <f>SUM(C2:C13)</f>
        <v>791.88</v>
      </c>
      <c r="D17" s="2">
        <f>SUM(D2:D13)</f>
        <v>1009.14</v>
      </c>
    </row>
    <row r="18" spans="1:4" x14ac:dyDescent="0.2">
      <c r="A18" s="2"/>
      <c r="B18" s="3" t="s">
        <v>18</v>
      </c>
      <c r="C18" s="2">
        <f>COUNT(C2:C13)</f>
        <v>12</v>
      </c>
      <c r="D18" s="2">
        <f>COUNT(D2:D13)</f>
        <v>12</v>
      </c>
    </row>
    <row r="19" spans="1:4" x14ac:dyDescent="0.2">
      <c r="A19" s="2"/>
      <c r="B19" s="3" t="s">
        <v>19</v>
      </c>
      <c r="C19" s="2">
        <f>C17/C18</f>
        <v>65.989999999999995</v>
      </c>
      <c r="D19" s="2">
        <f>$D$17/$D$18</f>
        <v>84.094999999999999</v>
      </c>
    </row>
    <row r="20" spans="1:4" x14ac:dyDescent="0.2">
      <c r="A20" s="2"/>
      <c r="B20" s="3" t="s">
        <v>20</v>
      </c>
      <c r="C20" s="2">
        <f>AVERAGE(C2:C13)</f>
        <v>65.989999999999995</v>
      </c>
      <c r="D20" s="2">
        <f>AVERAGE(D2:D13)</f>
        <v>84.094999999999999</v>
      </c>
    </row>
    <row r="21" spans="1:4" x14ac:dyDescent="0.2">
      <c r="A21" s="2"/>
      <c r="B21" s="2"/>
    </row>
    <row r="22" spans="1:4" x14ac:dyDescent="0.2">
      <c r="A22" s="3" t="s">
        <v>27</v>
      </c>
      <c r="B22" s="3" t="s">
        <v>26</v>
      </c>
    </row>
    <row r="23" spans="1:4" x14ac:dyDescent="0.2">
      <c r="A23" s="2" t="s">
        <v>23</v>
      </c>
      <c r="B23" s="2">
        <f>COUNTIF(C2:C13,"&gt;40")</f>
        <v>12</v>
      </c>
    </row>
    <row r="24" spans="1:4" x14ac:dyDescent="0.2">
      <c r="A24" s="2" t="s">
        <v>24</v>
      </c>
      <c r="B24" s="2">
        <f>COUNTIF(D2:D13,"&lt;80")</f>
        <v>4</v>
      </c>
    </row>
    <row r="25" spans="1:4" x14ac:dyDescent="0.2">
      <c r="A25" s="2" t="s">
        <v>25</v>
      </c>
      <c r="B25" s="2">
        <f>COUNTIFS(C2:C13,"&gt;40",D2:D13,"&lt;80")</f>
        <v>4</v>
      </c>
    </row>
  </sheetData>
  <sortState xmlns:xlrd2="http://schemas.microsoft.com/office/spreadsheetml/2017/richdata2" ref="A2:F13">
    <sortCondition ref="B2:B13" customList="January,February,March,April,May,June,July,August,September,October,November,December"/>
  </sortState>
  <phoneticPr fontId="2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Coulter</dc:creator>
  <cp:lastModifiedBy>Kevin Coulter</cp:lastModifiedBy>
  <dcterms:created xsi:type="dcterms:W3CDTF">2023-10-14T19:03:26Z</dcterms:created>
  <dcterms:modified xsi:type="dcterms:W3CDTF">2023-10-15T20:55:25Z</dcterms:modified>
</cp:coreProperties>
</file>