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evin/Desktop/Microsoft Excel 365 - Beginner to Intermediate Training/"/>
    </mc:Choice>
  </mc:AlternateContent>
  <xr:revisionPtr revIDLastSave="0" documentId="13_ncr:1_{9F1BD9B3-39C0-FD43-8EC9-05EDF808ED6C}" xr6:coauthVersionLast="47" xr6:coauthVersionMax="47" xr10:uidLastSave="{00000000-0000-0000-0000-000000000000}"/>
  <bookViews>
    <workbookView xWindow="0" yWindow="500" windowWidth="51120" windowHeight="21040" activeTab="6" xr2:uid="{00000000-000D-0000-FFFF-FFFF00000000}"/>
  </bookViews>
  <sheets>
    <sheet name="Source --&gt;" sheetId="3" r:id="rId1"/>
    <sheet name="Data" sheetId="1" r:id="rId2"/>
    <sheet name="Tasks --&gt;" sheetId="4" r:id="rId3"/>
    <sheet name="Task 1" sheetId="5" r:id="rId4"/>
    <sheet name="Task 2" sheetId="6" r:id="rId5"/>
    <sheet name="Task 3" sheetId="7" r:id="rId6"/>
    <sheet name="Task 4" sheetId="8" r:id="rId7"/>
  </sheet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0" i="8" l="1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9" i="7"/>
  <c r="E9" i="6"/>
  <c r="E10" i="6"/>
  <c r="E11" i="6"/>
  <c r="E12" i="6"/>
  <c r="E13" i="6"/>
  <c r="E14" i="6"/>
  <c r="E15" i="6"/>
  <c r="E16" i="6"/>
  <c r="E17" i="6"/>
  <c r="E18" i="6"/>
  <c r="E19" i="6"/>
  <c r="E20" i="6"/>
  <c r="E8" i="6"/>
  <c r="C7" i="5"/>
  <c r="C6" i="5"/>
  <c r="C5" i="5"/>
  <c r="AC26" i="8" l="1"/>
  <c r="AD21" i="8" s="1"/>
  <c r="AD16" i="8" l="1"/>
  <c r="AD15" i="8"/>
  <c r="AD12" i="8"/>
  <c r="AD17" i="8"/>
  <c r="AD22" i="8"/>
  <c r="AD14" i="8"/>
  <c r="AD19" i="8"/>
  <c r="AD18" i="8"/>
  <c r="AD23" i="8"/>
  <c r="AD11" i="8"/>
  <c r="AD20" i="8"/>
  <c r="AD25" i="8"/>
  <c r="AD10" i="8"/>
  <c r="AD24" i="8"/>
  <c r="AD13" i="8"/>
  <c r="AD26" i="8" l="1"/>
</calcChain>
</file>

<file path=xl/sharedStrings.xml><?xml version="1.0" encoding="utf-8"?>
<sst xmlns="http://schemas.openxmlformats.org/spreadsheetml/2006/main" count="510" uniqueCount="70">
  <si>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</si>
  <si>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</si>
  <si>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</si>
  <si>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</si>
  <si>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</si>
  <si>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</si>
  <si>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</si>
  <si>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</si>
  <si>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</si>
  <si>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</si>
  <si>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</si>
  <si>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</si>
  <si>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</si>
  <si>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</si>
  <si>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</si>
  <si>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</si>
  <si>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</si>
  <si>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</si>
  <si>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</si>
  <si>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</si>
  <si>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</si>
  <si>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</si>
  <si>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</si>
  <si>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</si>
  <si>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</si>
  <si>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</si>
  <si>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</si>
  <si>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</si>
  <si>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</si>
  <si>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Please provide a monthly breakdown of Revenues by type of client and calculate the percentage incidence that each client has on the company's Revenues.</t>
  </si>
  <si>
    <t>Data</t>
  </si>
  <si>
    <t>Please calculate the company's annual Revenues and Cogs. Then, provide the company's Gross Profit which is equal to Revenues minus Cogs.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</si>
  <si>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</si>
  <si>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</si>
  <si>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</si>
  <si>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</si>
  <si>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</si>
  <si>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Annual Revenue</t>
  </si>
  <si>
    <t>Annual Cogs</t>
  </si>
  <si>
    <t>Gross Profit</t>
  </si>
  <si>
    <t>Sum of Revenue ($ 000')</t>
  </si>
  <si>
    <t>Sum of Cogs ($ 000')</t>
  </si>
  <si>
    <t>Grand Total</t>
  </si>
  <si>
    <t>Jan</t>
  </si>
  <si>
    <t>1-Jan</t>
  </si>
  <si>
    <t>Feb</t>
  </si>
  <si>
    <t>1-Feb</t>
  </si>
  <si>
    <t>Mar</t>
  </si>
  <si>
    <t>1-Mar</t>
  </si>
  <si>
    <t>Apr</t>
  </si>
  <si>
    <t>1-Apr</t>
  </si>
  <si>
    <t>May</t>
  </si>
  <si>
    <t>1-May</t>
  </si>
  <si>
    <t>Jun</t>
  </si>
  <si>
    <t>1-Jun</t>
  </si>
  <si>
    <t>Jul</t>
  </si>
  <si>
    <t>1-Jul</t>
  </si>
  <si>
    <t>Aug</t>
  </si>
  <si>
    <t>1-Aug</t>
  </si>
  <si>
    <t>Sep</t>
  </si>
  <si>
    <t>Oct</t>
  </si>
  <si>
    <t>Nov</t>
  </si>
  <si>
    <t>Dec</t>
  </si>
  <si>
    <t>Gross Profit ($ 000')</t>
  </si>
  <si>
    <t>Column Labels</t>
  </si>
  <si>
    <t>Client Name</t>
  </si>
  <si>
    <t>% Incidence</t>
  </si>
  <si>
    <t>Total Sum of Revenue ($ 000')</t>
  </si>
  <si>
    <t>Total Sum of Cogs ($ 000')</t>
  </si>
  <si>
    <t>% of 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</si>
</sst>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</numFmts>
  <fonts count="9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/>
    <xf numFmtId="166" fontId="1" fillId="2" borderId="0" xfId="1" applyNumberFormat="1" applyFont="1" applyFill="1"/>
    <xf numFmtId="0" fontId="5" fillId="2" borderId="0" xfId="0" applyFont="1" applyFill="1"/>
    <xf numFmtId="166" fontId="5" fillId="2" borderId="0" xfId="1" applyNumberFormat="1" applyFont="1" applyFill="1"/>
    <xf numFmtId="164" fontId="5" fillId="2" borderId="0" xfId="0" applyNumberFormat="1" applyFont="1" applyFill="1"/>
    <xf numFmtId="9" fontId="5" fillId="2" borderId="0" xfId="0" applyNumberFormat="1" applyFont="1" applyFill="1"/>
    <xf numFmtId="9" fontId="5" fillId="2" borderId="0" xfId="2" applyFont="1" applyFill="1"/>
    <xf numFmtId="10" fontId="6" fillId="2" borderId="0" xfId="0" applyNumberFormat="1" applyFont="1" applyFill="1"/>
    <xf numFmtId="0" fontId="6" fillId="2" borderId="0" xfId="0" applyFont="1" applyFill="1"/>
    <xf numFmtId="166" fontId="1" fillId="2" borderId="0" xfId="0" applyNumberFormat="1" applyFont="1" applyFill="1"/>
    <xf numFmtId="0" fontId="1" fillId="2" borderId="0" xfId="0" applyFont="1" applyFill="1" applyAlignment="1"/>
    <xf numFmtId="0" fontId="7" fillId="2" borderId="0" xfId="0" applyFont="1" applyFill="1"/>
    <xf numFmtId="0" fontId="0" fillId="0" borderId="0" xfId="0" applyNumberFormat="1"/>
    <xf numFmtId="0" fontId="8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 indent="1"/>
    </xf>
    <xf numFmtId="0" fontId="8" fillId="3" borderId="3" xfId="0" applyNumberFormat="1" applyFont="1" applyFill="1" applyBorder="1"/>
    <xf numFmtId="0" fontId="0" fillId="2" borderId="0" xfId="0" applyNumberFormat="1" applyFill="1"/>
    <xf numFmtId="0" fontId="0" fillId="0" borderId="0" xfId="0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0" xfId="0" applyFont="1" applyFill="1"/>
    <xf numFmtId="9" fontId="0" fillId="2" borderId="0" xfId="2" applyFont="1" applyFill="1"/>
    <xf numFmtId="9" fontId="8" fillId="3" borderId="3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[Course-Challenge-Before-solutions.xlsx]Task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2'!$C$7</c:f>
              <c:strCache>
                <c:ptCount val="1"/>
                <c:pt idx="0">
                  <c:v>Sum of Revenue ($ 000')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 2'!$B$8:$B$24</c:f>
              <c:multiLvlStrCache>
                <c:ptCount val="12"/>
                <c:lvl>
                  <c:pt idx="0">
                    <c:v>1-Jan</c:v>
                  </c:pt>
                  <c:pt idx="1">
                    <c:v>1-Feb</c:v>
                  </c:pt>
                  <c:pt idx="2">
                    <c:v>1-Mar</c:v>
                  </c:pt>
                  <c:pt idx="3">
                    <c:v>1-Apr</c:v>
                  </c:pt>
                  <c:pt idx="4">
                    <c:v>1-May</c:v>
                  </c:pt>
                  <c:pt idx="5">
                    <c:v>1-Jun</c:v>
                  </c:pt>
                  <c:pt idx="6">
                    <c:v>1-Jul</c:v>
                  </c:pt>
                  <c:pt idx="7">
                    <c:v>1-Aug</c:v>
                  </c:pt>
                  <c:pt idx="8">
                    <c:v>1-Sep</c:v>
                  </c:pt>
                  <c:pt idx="9">
                    <c:v>1-Oct</c:v>
                  </c:pt>
                  <c:pt idx="10">
                    <c:v>1-Nov</c:v>
                  </c:pt>
                  <c:pt idx="11">
                    <c:v>1-Dec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'Task 2'!$C$8:$C$24</c:f>
              <c:numCache>
                <c:formatCode>General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2-7D4B-BEFB-DF2DF994806A}"/>
            </c:ext>
          </c:extLst>
        </c:ser>
        <c:ser>
          <c:idx val="1"/>
          <c:order val="1"/>
          <c:tx>
            <c:strRef>
              <c:f>'Task 2'!$D$7</c:f>
              <c:strCache>
                <c:ptCount val="1"/>
                <c:pt idx="0">
                  <c:v>Sum of Cogs ($ 000')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'Task 2'!$B$8:$B$24</c:f>
              <c:multiLvlStrCache>
                <c:ptCount val="12"/>
                <c:lvl>
                  <c:pt idx="0">
                    <c:v>1-Jan</c:v>
                  </c:pt>
                  <c:pt idx="1">
                    <c:v>1-Feb</c:v>
                  </c:pt>
                  <c:pt idx="2">
                    <c:v>1-Mar</c:v>
                  </c:pt>
                  <c:pt idx="3">
                    <c:v>1-Apr</c:v>
                  </c:pt>
                  <c:pt idx="4">
                    <c:v>1-May</c:v>
                  </c:pt>
                  <c:pt idx="5">
                    <c:v>1-Jun</c:v>
                  </c:pt>
                  <c:pt idx="6">
                    <c:v>1-Jul</c:v>
                  </c:pt>
                  <c:pt idx="7">
                    <c:v>1-Aug</c:v>
                  </c:pt>
                  <c:pt idx="8">
                    <c:v>1-Sep</c:v>
                  </c:pt>
                  <c:pt idx="9">
                    <c:v>1-Oct</c:v>
                  </c:pt>
                  <c:pt idx="10">
                    <c:v>1-Nov</c:v>
                  </c:pt>
                  <c:pt idx="11">
                    <c:v>1-Dec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'Task 2'!$D$8:$D$24</c:f>
              <c:numCache>
                <c:formatCode>General</c:formatCode>
                <c:ptCount val="12"/>
                <c:pt idx="0">
                  <c:v>19552.48</c:v>
                </c:pt>
                <c:pt idx="1">
                  <c:v>21978.051040000002</c:v>
                </c:pt>
                <c:pt idx="2">
                  <c:v>21729.517854352005</c:v>
                </c:pt>
                <c:pt idx="3">
                  <c:v>21278.12091516213</c:v>
                </c:pt>
                <c:pt idx="4">
                  <c:v>19416.40747015956</c:v>
                </c:pt>
                <c:pt idx="5">
                  <c:v>21432.956402718137</c:v>
                </c:pt>
                <c:pt idx="6">
                  <c:v>22417.63459304985</c:v>
                </c:pt>
                <c:pt idx="7">
                  <c:v>23460.956474254621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2-7D4B-BEFB-DF2DF994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123200"/>
        <c:axId val="635520576"/>
      </c:barChart>
      <c:catAx>
        <c:axId val="6411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20576"/>
        <c:crosses val="autoZero"/>
        <c:auto val="1"/>
        <c:lblAlgn val="ctr"/>
        <c:lblOffset val="100"/>
        <c:noMultiLvlLbl val="0"/>
      </c:catAx>
      <c:valAx>
        <c:axId val="6355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2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Incidence of Annual Revenue</a:t>
            </a:r>
            <a:r>
              <a:rPr lang="en-US" b="1" baseline="0"/>
              <a:t> by Client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Client Name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94-ED48-801A-6350C78B5A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2"/>
              <c:layout>
                <c:manualLayout>
                  <c:x val="-2.9207312351602149E-2"/>
                  <c:y val="2.567044363357019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94-ED48-801A-6350C78B5A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3'!$B$9:$B$24</c:f>
              <c:strCache>
                <c:ptCount val="16"/>
                <c:pt idx="0">
                  <c:v>Aldi</c:v>
                </c:pt>
                <c:pt idx="1">
                  <c:v>Billa</c:v>
                </c:pt>
                <c:pt idx="2">
                  <c:v>Burger King</c:v>
                </c:pt>
                <c:pt idx="3">
                  <c:v>Carrefour</c:v>
                </c:pt>
                <c:pt idx="4">
                  <c:v>Costco</c:v>
                </c:pt>
                <c:pt idx="5">
                  <c:v>Esselunga</c:v>
                </c:pt>
                <c:pt idx="6">
                  <c:v>Hotels</c:v>
                </c:pt>
                <c:pt idx="7">
                  <c:v>Kaufland</c:v>
                </c:pt>
                <c:pt idx="8">
                  <c:v>KFC</c:v>
                </c:pt>
                <c:pt idx="9">
                  <c:v>McDonald's </c:v>
                </c:pt>
                <c:pt idx="10">
                  <c:v>Metro</c:v>
                </c:pt>
                <c:pt idx="11">
                  <c:v>Other</c:v>
                </c:pt>
                <c:pt idx="12">
                  <c:v>Plus</c:v>
                </c:pt>
                <c:pt idx="13">
                  <c:v>Restaurants</c:v>
                </c:pt>
                <c:pt idx="14">
                  <c:v>Small retailers</c:v>
                </c:pt>
                <c:pt idx="15">
                  <c:v>Subway</c:v>
                </c:pt>
              </c:strCache>
            </c:strRef>
          </c:cat>
          <c:val>
            <c:numRef>
              <c:f>'Task 3'!$P$9:$P$24</c:f>
              <c:numCache>
                <c:formatCode>0%</c:formatCode>
                <c:ptCount val="16"/>
                <c:pt idx="0">
                  <c:v>8.4901003519894047E-2</c:v>
                </c:pt>
                <c:pt idx="1">
                  <c:v>4.4153194000910161E-2</c:v>
                </c:pt>
                <c:pt idx="2">
                  <c:v>2.2601296064467796E-2</c:v>
                </c:pt>
                <c:pt idx="3">
                  <c:v>4.6549072047719187E-2</c:v>
                </c:pt>
                <c:pt idx="4">
                  <c:v>4.310397896142424E-2</c:v>
                </c:pt>
                <c:pt idx="5">
                  <c:v>6.1625904314250565E-2</c:v>
                </c:pt>
                <c:pt idx="6">
                  <c:v>5.1719637428448664E-2</c:v>
                </c:pt>
                <c:pt idx="7">
                  <c:v>0.12652533917183048</c:v>
                </c:pt>
                <c:pt idx="8">
                  <c:v>5.193540986024462E-2</c:v>
                </c:pt>
                <c:pt idx="9">
                  <c:v>4.7619877376359927E-2</c:v>
                </c:pt>
                <c:pt idx="10">
                  <c:v>5.451425126246888E-2</c:v>
                </c:pt>
                <c:pt idx="11">
                  <c:v>7.7384140119268321E-2</c:v>
                </c:pt>
                <c:pt idx="12">
                  <c:v>0.10472161324012039</c:v>
                </c:pt>
                <c:pt idx="13">
                  <c:v>5.6849617229253697E-2</c:v>
                </c:pt>
                <c:pt idx="14">
                  <c:v>8.7702938470778674E-2</c:v>
                </c:pt>
                <c:pt idx="15">
                  <c:v>3.8092726932560377E-2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4-ED48-801A-6350C78B5A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87674133392452"/>
          <c:y val="0.12937564816593047"/>
          <c:w val="0.17854099771413004"/>
          <c:h val="0.84390704820434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4'!$AD$7</c:f>
              <c:strCache>
                <c:ptCount val="1"/>
                <c:pt idx="0">
                  <c:v>% of Gross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('Task 4'!$B$10,'Task 4'!$B$17)</c:f>
              <c:strCache>
                <c:ptCount val="2"/>
                <c:pt idx="0">
                  <c:v>Aldi</c:v>
                </c:pt>
                <c:pt idx="1">
                  <c:v>Kaufland</c:v>
                </c:pt>
              </c:strCache>
            </c:strRef>
          </c:cat>
          <c:val>
            <c:numRef>
              <c:f>('Task 4'!$AD$10,'Task 4'!$AD$17)</c:f>
              <c:numCache>
                <c:formatCode>0%</c:formatCode>
                <c:ptCount val="2"/>
                <c:pt idx="0">
                  <c:v>7.0304638672645983E-2</c:v>
                </c:pt>
                <c:pt idx="1">
                  <c:v>0.11017715861034499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3-004E-95E2-CA80111F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254816"/>
        <c:axId val="658256464"/>
      </c:barChart>
      <c:catAx>
        <c:axId val="6582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6464"/>
        <c:crosses val="autoZero"/>
        <c:auto val="1"/>
        <c:lblAlgn val="ctr"/>
        <c:lblOffset val="100"/>
        <c:noMultiLvlLbl val="0"/>
      </c:catAx>
      <c:valAx>
        <c:axId val="6582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dbl" algn="ctr">
      <a:solidFill>
        <a:srgbClr val="00B0F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431799</xdr:colOff>
      <xdr:row>6</xdr:row>
      <xdr:rowOff>63500</xdr:rowOff>
    </xdr:from>
    <xdr:to>
      <xdr:col>17</xdr:col>
      <xdr:colOff>262466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55EFD-8D9E-B210-C747-A38AEAA01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14817</xdr:colOff>
      <xdr:row>26</xdr:row>
      <xdr:rowOff>0</xdr:rowOff>
    </xdr:from>
    <xdr:to>
      <xdr:col>16</xdr:col>
      <xdr:colOff>12700</xdr:colOff>
      <xdr:row>60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AAE825-33A9-19E7-142F-2E8BD5EE1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28</xdr:row>
      <xdr:rowOff>12700</xdr:rowOff>
    </xdr:from>
    <xdr:to>
      <xdr:col>6</xdr:col>
      <xdr:colOff>850900</xdr:colOff>
      <xdr:row>52</xdr:row>
      <xdr:rowOff>76774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BEE92-D9FA-C37D-2ED3-6EDA08552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oulter" refreshedDate="44772.469973495368" createdVersion="8" refreshedVersion="8" minRefreshableVersion="3" recordCount="192" xr:uid="{5EAA4F73-4FE1-4946-BE48-6AA16FC7C67C}">
  <cacheSource type="worksheet">
    <worksheetSource ref="B3:F195" sheet="Data"/>
  </cacheSource>
  <cacheFields count="6">
    <cacheField name="Period" numFmtId="165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5" base="0">
        <rangePr groupBy="days" startDate="2015-01-01T00:00:00" endDate="2015-12-02T00:00:00"/>
        <groupItems count="368">
          <s v="&lt;1/1/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15"/>
        </groupItems>
      </fieldGroup>
    </cacheField>
    <cacheField name="Type of client" numFmtId="0">
      <sharedItems/>
    </cacheField>
    <cacheField name="Client name" numFmtId="0">
      <sharedItems count="16">
        <s v="Kaufland"/>
        <s v="Aldi"/>
        <s v="Plus"/>
        <s v="Metro"/>
        <s v="Carrefour"/>
        <s v="Esselunga"/>
        <s v="Billa"/>
        <s v="Costco"/>
        <s v="McDonald's "/>
        <s v="Burger King"/>
        <s v="KFC"/>
        <s v="Subway"/>
        <s v="Restaurants"/>
        <s v="Small retailers"/>
        <s v="Hotels"/>
        <s v="Other"/>
      </sharedItems>
    </cacheField>
    <cacheField name="Revenue ($ 000')" numFmtId="166">
      <sharedItems containsSemiMixedTypes="0" containsString="0" containsNumber="1" minValue="418.68226399999998" maxValue="6869.2020654216976" count="179">
        <n v="4680"/>
        <n v="2600"/>
        <n v="3040"/>
        <n v="1800"/>
        <n v="2839.9999999999995"/>
        <n v="3320"/>
        <n v="3120"/>
        <n v="3360"/>
        <n v="1520"/>
        <n v="440"/>
        <n v="760"/>
        <n v="2960"/>
        <n v="4640"/>
        <n v="840"/>
        <n v="2280"/>
        <n v="4268"/>
        <n v="1980"/>
        <n v="3783.9999999999995"/>
        <n v="2420"/>
        <n v="924"/>
        <n v="3652"/>
        <n v="3916"/>
        <n v="2112"/>
        <n v="1716"/>
        <n v="1100"/>
        <n v="1936"/>
        <n v="6424"/>
        <n v="1804"/>
        <n v="3388"/>
        <n v="5045.04"/>
        <n v="2802.8"/>
        <n v="4570.72"/>
        <n v="2285.36"/>
        <n v="1121.1199999999999"/>
        <n v="3492.72"/>
        <n v="3018.4000000000005"/>
        <n v="2500.96"/>
        <n v="474.32"/>
        <n v="1250.48"/>
        <n v="646.79999999999995"/>
        <n v="1897.28"/>
        <n v="5001.92"/>
        <n v="1336.72"/>
        <n v="4182.6400000000003"/>
        <n v="5730.2168000000011"/>
        <n v="3136.98"/>
        <n v="4015.3343999999997"/>
        <n v="1798.5352"/>
        <n v="1505.7503999999999"/>
        <n v="2969.6743999999999"/>
        <n v="1714.8824000000002"/>
        <n v="1254.7919999999999"/>
        <n v="2425.9312"/>
        <n v="878.35440000000006"/>
        <n v="2049.4936000000002"/>
        <n v="1463.9240000000002"/>
        <n v="3513.4176000000002"/>
        <n v="1296.6183999999998"/>
        <n v="4057.1608000000001"/>
        <n v="5290.6213360000002"/>
        <n v="1712.7910799999997"/>
        <n v="3653.9543039999999"/>
        <n v="1636.6670319999998"/>
        <n v="1370.2328639999998"/>
        <n v="2512.0935840000002"/>
        <n v="1560.5429840000002"/>
        <n v="1903.1012000000003"/>
        <n v="1941.1632239999999"/>
        <n v="418.68226399999998"/>
        <n v="2626.2796560000006"/>
        <n v="1332.17084"/>
        <n v="2816.5897760000003"/>
        <n v="3692.0163280000002"/>
        <n v="6475.49214312"/>
        <n v="3461.7410828000006"/>
        <n v="3909.7311052800001"/>
        <n v="529.44275384000002"/>
        <n v="2280.6764780800004"/>
        <n v="3095.20379168"/>
        <n v="1669.78099288"/>
        <n v="1629.0546271999999"/>
        <n v="855.25367928000003"/>
        <n v="2402.8555751199997"/>
        <n v="1425.4227988000002"/>
        <n v="2199.2237467200002"/>
        <n v="2077.04464968"/>
        <n v="3950.4574709600001"/>
        <n v="5774.1841261104009"/>
        <n v="4361.7937643280002"/>
        <n v="4818.7435872576007"/>
        <n v="1370.8494687888001"/>
        <n v="3157.1078675136005"/>
        <n v="1703.1766127376002"/>
        <n v="1246.2267898079999"/>
        <n v="1287.7676828016001"/>
        <n v="456.94982292960003"/>
        <n v="2035.5037566864003"/>
        <n v="1453.9312547760003"/>
        <n v="1412.3903617824001"/>
        <n v="2533.9944726096001"/>
        <n v="4444.8755503152006"/>
        <n v="6869.2020654216976"/>
        <n v="5400.3160891680009"/>
        <n v="5875.5439050147861"/>
        <n v="2289.7340218072322"/>
        <n v="1987.3163208138244"/>
        <n v="3283.3921822141447"/>
        <n v="1771.3036772471044"/>
        <n v="1296.0758614003203"/>
        <n v="1339.2783901136643"/>
        <n v="475.22781584678404"/>
        <n v="2116.9239069538562"/>
        <n v="1080.0632178336002"/>
        <n v="1036.8606891202562"/>
        <n v="2851.3668950807046"/>
        <n v="2635.3542515139843"/>
        <n v="2894.5694237940488"/>
        <n v="4747.525880309373"/>
        <n v="4555.7066528221258"/>
        <n v="5562.7575971301749"/>
        <n v="3980.2489703603837"/>
        <n v="2685.4691848214638"/>
        <n v="1966.147081744286"/>
        <n v="1438.6442061543555"/>
        <n v="2445.6951504624044"/>
        <n v="1007.0509443080489"/>
        <n v="2829.3336054368992"/>
        <n v="2157.9663092315332"/>
        <n v="2110.0115023597214"/>
        <n v="3165.0172535395823"/>
        <n v="3404.7912878986413"/>
        <n v="3212.9720604113941"/>
        <n v="5174.8032095372164"/>
        <n v="4510.1495862939037"/>
        <n v="6456.6351972207485"/>
        <n v="2990.941304594905"/>
        <n v="2183.8619049423119"/>
        <n v="1709.1093169113742"/>
        <n v="996.9804348649684"/>
        <n v="1424.2577640928118"/>
        <n v="2895.9907869887174"/>
        <n v="1329.3072464866245"/>
        <n v="2801.0402693825299"/>
        <n v="2326.2876813515927"/>
        <n v="3798.0207042474985"/>
        <n v="3370.7433750196546"/>
        <n v="3180.8423398072805"/>
        <n v="6335.0985346848274"/>
        <n v="5241.2685718615476"/>
        <n v="3919.5573667834178"/>
        <n v="3327.0661369208083"/>
        <n v="2552.2699132543189"/>
        <n v="1640.7449442349191"/>
        <n v="957.10121747036965"/>
        <n v="1367.2874535290991"/>
        <n v="2780.1511555091688"/>
        <n v="2187.6599256465588"/>
        <n v="2688.9986586072287"/>
        <n v="2233.2361740975293"/>
        <n v="3144.7611431169285"/>
        <n v="2734.5749070581983"/>
        <n v="2324.3886709994686"/>
        <n v="2142.0836771955892"/>
        <n v="5965.9309222319716"/>
        <n v="4762.7179631263634"/>
        <n v="5314.1905693831004"/>
        <n v="4161.1114835735598"/>
        <n v="1804.8194386584114"/>
        <n v="802.1419727370718"/>
        <n v="551.47260625673675"/>
        <n v="752.00809944100467"/>
        <n v="2055.4888051387466"/>
        <n v="2406.425918211215"/>
        <n v="3960.5759903892917"/>
        <n v="2957.898524467952"/>
        <n v="4461.9147233499616"/>
        <n v="3459.2372574286223"/>
        <n v="3559.5050040207557"/>
        <n v="3158.4340176522201"/>
      </sharedItems>
    </cacheField>
    <cacheField name="Cogs ($ 000')" numFmtId="166">
      <sharedItems containsSemiMixedTypes="0" containsString="0" containsNumber="1" minValue="241.277397249302" maxValue="4098.2245492463198" count="192">
        <n v="2569.3200000000002"/>
        <n v="1391"/>
        <n v="1605.1200000000001"/>
        <n v="882"/>
        <n v="1533.6"/>
        <n v="1593.6"/>
        <n v="1404"/>
        <n v="1811.0400000000002"/>
        <n v="820.80000000000007"/>
        <n v="268.39999999999998"/>
        <n v="418.00000000000006"/>
        <n v="936"/>
        <n v="1036"/>
        <n v="2041.6"/>
        <n v="352.8"/>
        <n v="889.2"/>
        <n v="2577.4452000000006"/>
        <n v="1101.672"/>
        <n v="1818.1363199999998"/>
        <n v="1114.6519999999998"/>
        <n v="488.98079999999999"/>
        <n v="1893.1967999999999"/>
        <n v="1725.5700000000002"/>
        <n v="2279.5819200000005"/>
        <n v="1197.5040000000001"/>
        <n v="591.822"/>
        <n v="953.23800000000017"/>
        <n v="566.28000000000009"/>
        <n v="745.36"/>
        <n v="2770.0288"/>
        <n v="780.41039999999998"/>
        <n v="1374.1728000000001"/>
        <n v="2955.2986663200004"/>
        <n v="1621.8570368000003"/>
        <n v="2240.062336512"/>
        <n v="1031.5840796800001"/>
        <n v="581.43076991999988"/>
        <n v="1792.5197875199999"/>
        <n v="1683.3164040000001"/>
        <n v="1721.9295878400003"/>
        <n v="1432.2247632000001"/>
        <n v="312.91601879999996"/>
        <n v="701.58805640000014"/>
        <n v="342.96181919999998"/>
        <n v="759.67091200000004"/>
        <n v="2243.1010201600002"/>
        <n v="595.61302416000001"/>
        <n v="1713.4435718400002"/>
        <n v="3255.9636801217689"/>
        <n v="1851.5369448576002"/>
        <n v="1987.5523662618623"/>
        <n v="795.60046272044792"/>
        <n v="765.28812445747189"/>
        <n v="1508.8435727016958"/>
        <n v="843.01732413360014"/>
        <n v="701.51411408601598"/>
        <n v="1430.93576091312"/>
        <n v="561.71330418588002"/>
        <n v="1161.3774180654802"/>
        <n v="799.52402497968023"/>
        <n v="1463.0433033216002"/>
        <n v="1872.6954282516479"/>
        <n v="600.85441877260791"/>
        <n v="1678.6606673316483"/>
        <n v="2946.0577297856239"/>
        <n v="1031.1579553300946"/>
        <n v="1772.4992002323288"/>
        <n v="731.23638528636366"/>
        <n v="675.51982745861039"/>
        <n v="1301.8812376900441"/>
        <n v="790.16013791042349"/>
        <n v="1053.3234423001531"/>
        <n v="1122.095415356868"/>
        <n v="262.3826097241469"/>
        <n v="1503.1044277782619"/>
        <n v="749.39386861345417"/>
        <n v="1208.0592396077009"/>
        <n v="1772.3189532973597"/>
        <n v="908.53258422545491"/>
        <n v="1588.6844555626722"/>
        <n v="3750.081393029966"/>
        <n v="2042.4031048117042"/>
        <n v="1915.5398856910779"/>
        <n v="241.277397249302"/>
        <n v="1146.8525284040652"/>
        <n v="1668.238508165342"/>
        <n v="837.01663408851152"/>
        <n v="874.5955206106629"/>
        <n v="994.17873819327406"/>
        <n v="550.57261363682369"/>
        <n v="1416.4885797305926"/>
        <n v="785.81441062806823"/>
        <n v="924.4004000978689"/>
        <n v="1516.3148651558615"/>
        <n v="1001.2937610748741"/>
        <n v="1767.8880621501416"/>
        <n v="3377.3799075649467"/>
        <n v="2676.3650285452568"/>
        <n v="2408.1209672965392"/>
        <n v="637.21731809536425"/>
        <n v="1651.0744343206866"/>
        <n v="1667.5712127620759"/>
        <n v="845.21939710257902"/>
        <n v="655.68426180181393"/>
        <n v="743.72814025905336"/>
        <n v="271.96108163047626"/>
        <n v="1247.9312403988549"/>
        <n v="825.57661980584851"/>
        <n v="611.4805935491836"/>
        <n v="1515.7083392097993"/>
        <n v="1233.7941723964598"/>
        <n v="2048.8218783109123"/>
        <n v="4098.2245492463198"/>
        <n v="3446.1385891363693"/>
        <n v="2994.9717431613021"/>
        <n v="1043.0590970287317"/>
        <n v="1080.8802233607594"/>
        <n v="1751.6168018852845"/>
        <n v="852.65732779708185"/>
        <n v="709.18809756484222"/>
        <n v="796.68158384549804"/>
        <n v="288.85036702148852"/>
        <n v="1271.8915202145129"/>
        <n v="631.68405366858929"/>
        <n v="453.38768150404417"/>
        <n v="1409.9916712560719"/>
        <n v="1257.4830205064718"/>
        <n v="1374.2501470572479"/>
        <n v="2775.7661497002796"/>
        <n v="2819.9476383815781"/>
        <n v="2948.9548832016703"/>
        <n v="1849.4146283290984"/>
        <n v="1519.0220711188913"/>
        <n v="1475.6173081229601"/>
        <n v="965.37862653185607"/>
        <n v="795.07077617994469"/>
        <n v="1513.0371045146255"/>
        <n v="599.85818310595278"/>
        <n v="1750.9196107880391"/>
        <n v="1274.7257866221396"/>
        <n v="913.41749254212255"/>
        <n v="1612.0434777470671"/>
        <n v="1673.3656385491558"/>
        <n v="1494.9093099688741"/>
        <n v="3125.0636582395255"/>
        <n v="2509.4472298139281"/>
        <n v="3102.2840795606253"/>
        <n v="1377.6275648964131"/>
        <n v="1155.6997200954715"/>
        <n v="886.00226988685631"/>
        <n v="471.0732554736976"/>
        <n v="829.08892963370772"/>
        <n v="1642.0267762226031"/>
        <n v="851.42129137468294"/>
        <n v="1555.9778696419958"/>
        <n v="1197.5728983598001"/>
        <n v="895.62075732036317"/>
        <n v="1637.7065276715214"/>
        <n v="1458.1835840335025"/>
        <n v="1290.149653025833"/>
        <n v="3527.6699695110847"/>
        <n v="3155.4203235905684"/>
        <n v="1901.3407721828864"/>
        <n v="1486.4793925724032"/>
        <n v="1258.2598014736861"/>
        <n v="850.30871156201283"/>
        <n v="484.61544330689281"/>
        <n v="756.76266042241014"/>
        <n v="1607.0749883503549"/>
        <n v="1370.9773970269669"/>
        <n v="1539.0005328672169"/>
        <n v="1256.2754308857691"/>
        <n v="1348.8147218573445"/>
        <n v="1326.3819231907426"/>
        <n v="1087.8955565910298"/>
        <n v="921.74430938084436"/>
        <n v="3630.5117855577018"/>
        <n v="3160.8345375591989"/>
        <n v="2763.0067730550536"/>
        <n v="1857.630380842711"/>
        <n v="1020.8869933053431"/>
        <n v="432.20417536480119"/>
        <n v="257.49997016260198"/>
        <n v="427.94393264333848"/>
        <n v="1259.4074477802305"/>
        <n v="1448.034009461981"/>
        <n v="2332.0037818922497"/>
        <n v="1781.8503754296369"/>
        <n v="1970.5703617106738"/>
        <n v="1761.8990394384348"/>
        <n v="1664.4808793218765"/>
        <n v="1544.5104646224395"/>
      </sharedItems>
    </cacheField>
    <cacheField name="Months" numFmtId="0" databaseField="0">
      <fieldGroup base="0">
        <rangePr groupBy="months" startDate="2015-01-01T00:00:00" endDate="2015-12-02T00:00:00"/>
        <groupItems count="14">
          <s v="&lt;1/1/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s v="Supermarkets"/>
    <x v="0"/>
    <x v="0"/>
    <x v="0"/>
  </r>
  <r>
    <x v="0"/>
    <s v="Supermarkets"/>
    <x v="1"/>
    <x v="1"/>
    <x v="1"/>
  </r>
  <r>
    <x v="0"/>
    <s v="Supermarkets"/>
    <x v="2"/>
    <x v="2"/>
    <x v="2"/>
  </r>
  <r>
    <x v="0"/>
    <s v="Supermarkets"/>
    <x v="3"/>
    <x v="3"/>
    <x v="3"/>
  </r>
  <r>
    <x v="0"/>
    <s v="Supermarkets"/>
    <x v="4"/>
    <x v="4"/>
    <x v="4"/>
  </r>
  <r>
    <x v="0"/>
    <s v="Supermarkets"/>
    <x v="5"/>
    <x v="5"/>
    <x v="5"/>
  </r>
  <r>
    <x v="0"/>
    <s v="Supermarkets"/>
    <x v="6"/>
    <x v="6"/>
    <x v="6"/>
  </r>
  <r>
    <x v="0"/>
    <s v="Supermarkets"/>
    <x v="7"/>
    <x v="7"/>
    <x v="7"/>
  </r>
  <r>
    <x v="0"/>
    <s v="Fast Food"/>
    <x v="8"/>
    <x v="8"/>
    <x v="8"/>
  </r>
  <r>
    <x v="0"/>
    <s v="Fast Food"/>
    <x v="9"/>
    <x v="9"/>
    <x v="9"/>
  </r>
  <r>
    <x v="0"/>
    <s v="Fast Food"/>
    <x v="10"/>
    <x v="10"/>
    <x v="10"/>
  </r>
  <r>
    <x v="0"/>
    <s v="Fast Food"/>
    <x v="11"/>
    <x v="3"/>
    <x v="11"/>
  </r>
  <r>
    <x v="0"/>
    <s v="Other"/>
    <x v="12"/>
    <x v="11"/>
    <x v="12"/>
  </r>
  <r>
    <x v="0"/>
    <s v="Other"/>
    <x v="13"/>
    <x v="12"/>
    <x v="13"/>
  </r>
  <r>
    <x v="0"/>
    <s v="Other"/>
    <x v="14"/>
    <x v="13"/>
    <x v="14"/>
  </r>
  <r>
    <x v="0"/>
    <s v="Other"/>
    <x v="15"/>
    <x v="14"/>
    <x v="15"/>
  </r>
  <r>
    <x v="1"/>
    <s v="Supermarkets"/>
    <x v="0"/>
    <x v="15"/>
    <x v="16"/>
  </r>
  <r>
    <x v="1"/>
    <s v="Supermarkets"/>
    <x v="1"/>
    <x v="16"/>
    <x v="17"/>
  </r>
  <r>
    <x v="1"/>
    <s v="Supermarkets"/>
    <x v="2"/>
    <x v="17"/>
    <x v="18"/>
  </r>
  <r>
    <x v="1"/>
    <s v="Supermarkets"/>
    <x v="3"/>
    <x v="18"/>
    <x v="19"/>
  </r>
  <r>
    <x v="1"/>
    <s v="Supermarkets"/>
    <x v="4"/>
    <x v="19"/>
    <x v="20"/>
  </r>
  <r>
    <x v="1"/>
    <s v="Supermarkets"/>
    <x v="5"/>
    <x v="20"/>
    <x v="21"/>
  </r>
  <r>
    <x v="1"/>
    <s v="Supermarkets"/>
    <x v="6"/>
    <x v="20"/>
    <x v="22"/>
  </r>
  <r>
    <x v="1"/>
    <s v="Supermarkets"/>
    <x v="7"/>
    <x v="21"/>
    <x v="23"/>
  </r>
  <r>
    <x v="1"/>
    <s v="Fast Food"/>
    <x v="8"/>
    <x v="22"/>
    <x v="24"/>
  </r>
  <r>
    <x v="1"/>
    <s v="Fast Food"/>
    <x v="9"/>
    <x v="19"/>
    <x v="25"/>
  </r>
  <r>
    <x v="1"/>
    <s v="Fast Food"/>
    <x v="10"/>
    <x v="23"/>
    <x v="26"/>
  </r>
  <r>
    <x v="1"/>
    <s v="Fast Food"/>
    <x v="11"/>
    <x v="24"/>
    <x v="27"/>
  </r>
  <r>
    <x v="1"/>
    <s v="Other"/>
    <x v="12"/>
    <x v="25"/>
    <x v="28"/>
  </r>
  <r>
    <x v="1"/>
    <s v="Other"/>
    <x v="13"/>
    <x v="26"/>
    <x v="29"/>
  </r>
  <r>
    <x v="1"/>
    <s v="Other"/>
    <x v="14"/>
    <x v="27"/>
    <x v="30"/>
  </r>
  <r>
    <x v="1"/>
    <s v="Other"/>
    <x v="15"/>
    <x v="28"/>
    <x v="31"/>
  </r>
  <r>
    <x v="2"/>
    <s v="Supermarkets"/>
    <x v="0"/>
    <x v="29"/>
    <x v="32"/>
  </r>
  <r>
    <x v="2"/>
    <s v="Supermarkets"/>
    <x v="1"/>
    <x v="30"/>
    <x v="33"/>
  </r>
  <r>
    <x v="2"/>
    <s v="Supermarkets"/>
    <x v="2"/>
    <x v="31"/>
    <x v="34"/>
  </r>
  <r>
    <x v="2"/>
    <s v="Supermarkets"/>
    <x v="3"/>
    <x v="32"/>
    <x v="35"/>
  </r>
  <r>
    <x v="2"/>
    <s v="Supermarkets"/>
    <x v="4"/>
    <x v="33"/>
    <x v="36"/>
  </r>
  <r>
    <x v="2"/>
    <s v="Supermarkets"/>
    <x v="5"/>
    <x v="34"/>
    <x v="37"/>
  </r>
  <r>
    <x v="2"/>
    <s v="Supermarkets"/>
    <x v="6"/>
    <x v="34"/>
    <x v="38"/>
  </r>
  <r>
    <x v="2"/>
    <s v="Supermarkets"/>
    <x v="7"/>
    <x v="35"/>
    <x v="39"/>
  </r>
  <r>
    <x v="2"/>
    <s v="Fast Food"/>
    <x v="8"/>
    <x v="36"/>
    <x v="40"/>
  </r>
  <r>
    <x v="2"/>
    <s v="Fast Food"/>
    <x v="9"/>
    <x v="37"/>
    <x v="41"/>
  </r>
  <r>
    <x v="2"/>
    <s v="Fast Food"/>
    <x v="10"/>
    <x v="38"/>
    <x v="42"/>
  </r>
  <r>
    <x v="2"/>
    <s v="Fast Food"/>
    <x v="11"/>
    <x v="39"/>
    <x v="43"/>
  </r>
  <r>
    <x v="2"/>
    <s v="Other"/>
    <x v="12"/>
    <x v="40"/>
    <x v="44"/>
  </r>
  <r>
    <x v="2"/>
    <s v="Other"/>
    <x v="13"/>
    <x v="41"/>
    <x v="45"/>
  </r>
  <r>
    <x v="2"/>
    <s v="Other"/>
    <x v="14"/>
    <x v="42"/>
    <x v="46"/>
  </r>
  <r>
    <x v="2"/>
    <s v="Other"/>
    <x v="15"/>
    <x v="43"/>
    <x v="47"/>
  </r>
  <r>
    <x v="3"/>
    <s v="Supermarkets"/>
    <x v="0"/>
    <x v="44"/>
    <x v="48"/>
  </r>
  <r>
    <x v="3"/>
    <s v="Supermarkets"/>
    <x v="1"/>
    <x v="45"/>
    <x v="49"/>
  </r>
  <r>
    <x v="3"/>
    <s v="Supermarkets"/>
    <x v="2"/>
    <x v="46"/>
    <x v="50"/>
  </r>
  <r>
    <x v="3"/>
    <s v="Supermarkets"/>
    <x v="3"/>
    <x v="47"/>
    <x v="51"/>
  </r>
  <r>
    <x v="3"/>
    <s v="Supermarkets"/>
    <x v="4"/>
    <x v="48"/>
    <x v="52"/>
  </r>
  <r>
    <x v="3"/>
    <s v="Supermarkets"/>
    <x v="5"/>
    <x v="49"/>
    <x v="53"/>
  </r>
  <r>
    <x v="3"/>
    <s v="Supermarkets"/>
    <x v="6"/>
    <x v="50"/>
    <x v="54"/>
  </r>
  <r>
    <x v="3"/>
    <s v="Supermarkets"/>
    <x v="7"/>
    <x v="51"/>
    <x v="55"/>
  </r>
  <r>
    <x v="3"/>
    <s v="Fast Food"/>
    <x v="8"/>
    <x v="52"/>
    <x v="56"/>
  </r>
  <r>
    <x v="3"/>
    <s v="Fast Food"/>
    <x v="9"/>
    <x v="53"/>
    <x v="57"/>
  </r>
  <r>
    <x v="3"/>
    <s v="Fast Food"/>
    <x v="10"/>
    <x v="54"/>
    <x v="58"/>
  </r>
  <r>
    <x v="3"/>
    <s v="Fast Food"/>
    <x v="11"/>
    <x v="55"/>
    <x v="59"/>
  </r>
  <r>
    <x v="3"/>
    <s v="Other"/>
    <x v="12"/>
    <x v="56"/>
    <x v="60"/>
  </r>
  <r>
    <x v="3"/>
    <s v="Other"/>
    <x v="13"/>
    <x v="46"/>
    <x v="61"/>
  </r>
  <r>
    <x v="3"/>
    <s v="Other"/>
    <x v="14"/>
    <x v="57"/>
    <x v="62"/>
  </r>
  <r>
    <x v="3"/>
    <s v="Other"/>
    <x v="15"/>
    <x v="58"/>
    <x v="63"/>
  </r>
  <r>
    <x v="4"/>
    <s v="Supermarkets"/>
    <x v="0"/>
    <x v="59"/>
    <x v="64"/>
  </r>
  <r>
    <x v="4"/>
    <s v="Supermarkets"/>
    <x v="1"/>
    <x v="60"/>
    <x v="65"/>
  </r>
  <r>
    <x v="4"/>
    <s v="Supermarkets"/>
    <x v="2"/>
    <x v="61"/>
    <x v="66"/>
  </r>
  <r>
    <x v="4"/>
    <s v="Supermarkets"/>
    <x v="3"/>
    <x v="62"/>
    <x v="67"/>
  </r>
  <r>
    <x v="4"/>
    <s v="Supermarkets"/>
    <x v="4"/>
    <x v="63"/>
    <x v="68"/>
  </r>
  <r>
    <x v="4"/>
    <s v="Supermarkets"/>
    <x v="5"/>
    <x v="64"/>
    <x v="69"/>
  </r>
  <r>
    <x v="4"/>
    <s v="Supermarkets"/>
    <x v="6"/>
    <x v="65"/>
    <x v="70"/>
  </r>
  <r>
    <x v="4"/>
    <s v="Supermarkets"/>
    <x v="7"/>
    <x v="66"/>
    <x v="71"/>
  </r>
  <r>
    <x v="4"/>
    <s v="Fast Food"/>
    <x v="8"/>
    <x v="67"/>
    <x v="72"/>
  </r>
  <r>
    <x v="4"/>
    <s v="Fast Food"/>
    <x v="9"/>
    <x v="68"/>
    <x v="73"/>
  </r>
  <r>
    <x v="4"/>
    <s v="Fast Food"/>
    <x v="10"/>
    <x v="69"/>
    <x v="74"/>
  </r>
  <r>
    <x v="4"/>
    <s v="Fast Food"/>
    <x v="11"/>
    <x v="70"/>
    <x v="75"/>
  </r>
  <r>
    <x v="4"/>
    <s v="Other"/>
    <x v="12"/>
    <x v="71"/>
    <x v="76"/>
  </r>
  <r>
    <x v="4"/>
    <s v="Other"/>
    <x v="13"/>
    <x v="61"/>
    <x v="77"/>
  </r>
  <r>
    <x v="4"/>
    <s v="Other"/>
    <x v="14"/>
    <x v="67"/>
    <x v="78"/>
  </r>
  <r>
    <x v="4"/>
    <s v="Other"/>
    <x v="15"/>
    <x v="72"/>
    <x v="79"/>
  </r>
  <r>
    <x v="5"/>
    <s v="Supermarkets"/>
    <x v="0"/>
    <x v="73"/>
    <x v="80"/>
  </r>
  <r>
    <x v="5"/>
    <s v="Supermarkets"/>
    <x v="1"/>
    <x v="74"/>
    <x v="81"/>
  </r>
  <r>
    <x v="5"/>
    <s v="Supermarkets"/>
    <x v="2"/>
    <x v="75"/>
    <x v="82"/>
  </r>
  <r>
    <x v="5"/>
    <s v="Supermarkets"/>
    <x v="3"/>
    <x v="76"/>
    <x v="83"/>
  </r>
  <r>
    <x v="5"/>
    <s v="Supermarkets"/>
    <x v="4"/>
    <x v="77"/>
    <x v="84"/>
  </r>
  <r>
    <x v="5"/>
    <s v="Supermarkets"/>
    <x v="5"/>
    <x v="78"/>
    <x v="85"/>
  </r>
  <r>
    <x v="5"/>
    <s v="Supermarkets"/>
    <x v="6"/>
    <x v="79"/>
    <x v="86"/>
  </r>
  <r>
    <x v="5"/>
    <s v="Supermarkets"/>
    <x v="7"/>
    <x v="80"/>
    <x v="87"/>
  </r>
  <r>
    <x v="5"/>
    <s v="Fast Food"/>
    <x v="8"/>
    <x v="79"/>
    <x v="88"/>
  </r>
  <r>
    <x v="5"/>
    <s v="Fast Food"/>
    <x v="9"/>
    <x v="81"/>
    <x v="89"/>
  </r>
  <r>
    <x v="5"/>
    <s v="Fast Food"/>
    <x v="10"/>
    <x v="82"/>
    <x v="90"/>
  </r>
  <r>
    <x v="5"/>
    <s v="Fast Food"/>
    <x v="11"/>
    <x v="83"/>
    <x v="91"/>
  </r>
  <r>
    <x v="5"/>
    <s v="Other"/>
    <x v="12"/>
    <x v="84"/>
    <x v="92"/>
  </r>
  <r>
    <x v="5"/>
    <s v="Other"/>
    <x v="13"/>
    <x v="78"/>
    <x v="93"/>
  </r>
  <r>
    <x v="5"/>
    <s v="Other"/>
    <x v="14"/>
    <x v="85"/>
    <x v="94"/>
  </r>
  <r>
    <x v="5"/>
    <s v="Other"/>
    <x v="15"/>
    <x v="86"/>
    <x v="95"/>
  </r>
  <r>
    <x v="6"/>
    <s v="Supermarkets"/>
    <x v="0"/>
    <x v="87"/>
    <x v="96"/>
  </r>
  <r>
    <x v="6"/>
    <s v="Supermarkets"/>
    <x v="1"/>
    <x v="88"/>
    <x v="97"/>
  </r>
  <r>
    <x v="6"/>
    <s v="Supermarkets"/>
    <x v="2"/>
    <x v="89"/>
    <x v="98"/>
  </r>
  <r>
    <x v="6"/>
    <s v="Supermarkets"/>
    <x v="3"/>
    <x v="90"/>
    <x v="99"/>
  </r>
  <r>
    <x v="6"/>
    <s v="Supermarkets"/>
    <x v="4"/>
    <x v="91"/>
    <x v="100"/>
  </r>
  <r>
    <x v="6"/>
    <s v="Supermarkets"/>
    <x v="5"/>
    <x v="91"/>
    <x v="101"/>
  </r>
  <r>
    <x v="6"/>
    <s v="Supermarkets"/>
    <x v="6"/>
    <x v="92"/>
    <x v="102"/>
  </r>
  <r>
    <x v="6"/>
    <s v="Supermarkets"/>
    <x v="7"/>
    <x v="93"/>
    <x v="103"/>
  </r>
  <r>
    <x v="6"/>
    <s v="Fast Food"/>
    <x v="8"/>
    <x v="94"/>
    <x v="104"/>
  </r>
  <r>
    <x v="6"/>
    <s v="Fast Food"/>
    <x v="9"/>
    <x v="95"/>
    <x v="105"/>
  </r>
  <r>
    <x v="6"/>
    <s v="Fast Food"/>
    <x v="10"/>
    <x v="96"/>
    <x v="106"/>
  </r>
  <r>
    <x v="6"/>
    <s v="Fast Food"/>
    <x v="11"/>
    <x v="97"/>
    <x v="107"/>
  </r>
  <r>
    <x v="6"/>
    <s v="Other"/>
    <x v="12"/>
    <x v="98"/>
    <x v="108"/>
  </r>
  <r>
    <x v="6"/>
    <s v="Other"/>
    <x v="13"/>
    <x v="91"/>
    <x v="109"/>
  </r>
  <r>
    <x v="6"/>
    <s v="Other"/>
    <x v="14"/>
    <x v="99"/>
    <x v="110"/>
  </r>
  <r>
    <x v="6"/>
    <s v="Other"/>
    <x v="15"/>
    <x v="100"/>
    <x v="111"/>
  </r>
  <r>
    <x v="7"/>
    <s v="Supermarkets"/>
    <x v="0"/>
    <x v="101"/>
    <x v="112"/>
  </r>
  <r>
    <x v="7"/>
    <s v="Supermarkets"/>
    <x v="1"/>
    <x v="102"/>
    <x v="113"/>
  </r>
  <r>
    <x v="7"/>
    <s v="Supermarkets"/>
    <x v="2"/>
    <x v="103"/>
    <x v="114"/>
  </r>
  <r>
    <x v="7"/>
    <s v="Supermarkets"/>
    <x v="3"/>
    <x v="104"/>
    <x v="115"/>
  </r>
  <r>
    <x v="7"/>
    <s v="Supermarkets"/>
    <x v="4"/>
    <x v="105"/>
    <x v="116"/>
  </r>
  <r>
    <x v="7"/>
    <s v="Supermarkets"/>
    <x v="5"/>
    <x v="106"/>
    <x v="117"/>
  </r>
  <r>
    <x v="7"/>
    <s v="Supermarkets"/>
    <x v="6"/>
    <x v="107"/>
    <x v="118"/>
  </r>
  <r>
    <x v="7"/>
    <s v="Supermarkets"/>
    <x v="7"/>
    <x v="108"/>
    <x v="119"/>
  </r>
  <r>
    <x v="7"/>
    <s v="Fast Food"/>
    <x v="8"/>
    <x v="109"/>
    <x v="120"/>
  </r>
  <r>
    <x v="7"/>
    <s v="Fast Food"/>
    <x v="9"/>
    <x v="110"/>
    <x v="121"/>
  </r>
  <r>
    <x v="7"/>
    <s v="Fast Food"/>
    <x v="10"/>
    <x v="111"/>
    <x v="122"/>
  </r>
  <r>
    <x v="7"/>
    <s v="Fast Food"/>
    <x v="11"/>
    <x v="112"/>
    <x v="123"/>
  </r>
  <r>
    <x v="7"/>
    <s v="Other"/>
    <x v="12"/>
    <x v="113"/>
    <x v="124"/>
  </r>
  <r>
    <x v="7"/>
    <s v="Other"/>
    <x v="13"/>
    <x v="114"/>
    <x v="125"/>
  </r>
  <r>
    <x v="7"/>
    <s v="Other"/>
    <x v="14"/>
    <x v="115"/>
    <x v="126"/>
  </r>
  <r>
    <x v="7"/>
    <s v="Other"/>
    <x v="15"/>
    <x v="116"/>
    <x v="127"/>
  </r>
  <r>
    <x v="8"/>
    <s v="Supermarkets"/>
    <x v="0"/>
    <x v="117"/>
    <x v="128"/>
  </r>
  <r>
    <x v="8"/>
    <s v="Supermarkets"/>
    <x v="1"/>
    <x v="118"/>
    <x v="129"/>
  </r>
  <r>
    <x v="8"/>
    <s v="Supermarkets"/>
    <x v="2"/>
    <x v="119"/>
    <x v="130"/>
  </r>
  <r>
    <x v="8"/>
    <s v="Supermarkets"/>
    <x v="3"/>
    <x v="120"/>
    <x v="131"/>
  </r>
  <r>
    <x v="8"/>
    <s v="Supermarkets"/>
    <x v="4"/>
    <x v="121"/>
    <x v="132"/>
  </r>
  <r>
    <x v="8"/>
    <s v="Supermarkets"/>
    <x v="5"/>
    <x v="121"/>
    <x v="133"/>
  </r>
  <r>
    <x v="8"/>
    <s v="Supermarkets"/>
    <x v="6"/>
    <x v="122"/>
    <x v="134"/>
  </r>
  <r>
    <x v="8"/>
    <s v="Supermarkets"/>
    <x v="7"/>
    <x v="123"/>
    <x v="135"/>
  </r>
  <r>
    <x v="8"/>
    <s v="Fast Food"/>
    <x v="8"/>
    <x v="124"/>
    <x v="136"/>
  </r>
  <r>
    <x v="8"/>
    <s v="Fast Food"/>
    <x v="9"/>
    <x v="125"/>
    <x v="137"/>
  </r>
  <r>
    <x v="8"/>
    <s v="Fast Food"/>
    <x v="10"/>
    <x v="126"/>
    <x v="138"/>
  </r>
  <r>
    <x v="8"/>
    <s v="Fast Food"/>
    <x v="11"/>
    <x v="127"/>
    <x v="139"/>
  </r>
  <r>
    <x v="8"/>
    <s v="Other"/>
    <x v="12"/>
    <x v="128"/>
    <x v="140"/>
  </r>
  <r>
    <x v="8"/>
    <s v="Other"/>
    <x v="13"/>
    <x v="129"/>
    <x v="141"/>
  </r>
  <r>
    <x v="8"/>
    <s v="Other"/>
    <x v="14"/>
    <x v="130"/>
    <x v="142"/>
  </r>
  <r>
    <x v="8"/>
    <s v="Other"/>
    <x v="15"/>
    <x v="131"/>
    <x v="143"/>
  </r>
  <r>
    <x v="9"/>
    <s v="Supermarkets"/>
    <x v="0"/>
    <x v="132"/>
    <x v="144"/>
  </r>
  <r>
    <x v="9"/>
    <s v="Supermarkets"/>
    <x v="1"/>
    <x v="133"/>
    <x v="145"/>
  </r>
  <r>
    <x v="9"/>
    <s v="Supermarkets"/>
    <x v="2"/>
    <x v="134"/>
    <x v="146"/>
  </r>
  <r>
    <x v="9"/>
    <s v="Supermarkets"/>
    <x v="3"/>
    <x v="135"/>
    <x v="147"/>
  </r>
  <r>
    <x v="9"/>
    <s v="Supermarkets"/>
    <x v="4"/>
    <x v="136"/>
    <x v="148"/>
  </r>
  <r>
    <x v="9"/>
    <s v="Supermarkets"/>
    <x v="5"/>
    <x v="137"/>
    <x v="149"/>
  </r>
  <r>
    <x v="9"/>
    <s v="Supermarkets"/>
    <x v="6"/>
    <x v="138"/>
    <x v="150"/>
  </r>
  <r>
    <x v="9"/>
    <s v="Supermarkets"/>
    <x v="7"/>
    <x v="139"/>
    <x v="151"/>
  </r>
  <r>
    <x v="9"/>
    <s v="Fast Food"/>
    <x v="8"/>
    <x v="140"/>
    <x v="152"/>
  </r>
  <r>
    <x v="9"/>
    <s v="Fast Food"/>
    <x v="9"/>
    <x v="141"/>
    <x v="153"/>
  </r>
  <r>
    <x v="9"/>
    <s v="Fast Food"/>
    <x v="10"/>
    <x v="142"/>
    <x v="154"/>
  </r>
  <r>
    <x v="9"/>
    <s v="Fast Food"/>
    <x v="11"/>
    <x v="143"/>
    <x v="155"/>
  </r>
  <r>
    <x v="9"/>
    <s v="Other"/>
    <x v="12"/>
    <x v="143"/>
    <x v="156"/>
  </r>
  <r>
    <x v="9"/>
    <s v="Other"/>
    <x v="13"/>
    <x v="144"/>
    <x v="157"/>
  </r>
  <r>
    <x v="9"/>
    <s v="Other"/>
    <x v="14"/>
    <x v="145"/>
    <x v="158"/>
  </r>
  <r>
    <x v="9"/>
    <s v="Other"/>
    <x v="15"/>
    <x v="146"/>
    <x v="159"/>
  </r>
  <r>
    <x v="10"/>
    <s v="Supermarkets"/>
    <x v="0"/>
    <x v="147"/>
    <x v="160"/>
  </r>
  <r>
    <x v="10"/>
    <s v="Supermarkets"/>
    <x v="1"/>
    <x v="148"/>
    <x v="161"/>
  </r>
  <r>
    <x v="10"/>
    <s v="Supermarkets"/>
    <x v="2"/>
    <x v="149"/>
    <x v="162"/>
  </r>
  <r>
    <x v="10"/>
    <s v="Supermarkets"/>
    <x v="3"/>
    <x v="150"/>
    <x v="163"/>
  </r>
  <r>
    <x v="10"/>
    <s v="Supermarkets"/>
    <x v="4"/>
    <x v="151"/>
    <x v="164"/>
  </r>
  <r>
    <x v="10"/>
    <s v="Supermarkets"/>
    <x v="5"/>
    <x v="152"/>
    <x v="165"/>
  </r>
  <r>
    <x v="10"/>
    <s v="Supermarkets"/>
    <x v="6"/>
    <x v="153"/>
    <x v="166"/>
  </r>
  <r>
    <x v="10"/>
    <s v="Supermarkets"/>
    <x v="7"/>
    <x v="154"/>
    <x v="167"/>
  </r>
  <r>
    <x v="10"/>
    <s v="Fast Food"/>
    <x v="8"/>
    <x v="155"/>
    <x v="168"/>
  </r>
  <r>
    <x v="10"/>
    <s v="Fast Food"/>
    <x v="9"/>
    <x v="156"/>
    <x v="169"/>
  </r>
  <r>
    <x v="10"/>
    <s v="Fast Food"/>
    <x v="10"/>
    <x v="157"/>
    <x v="170"/>
  </r>
  <r>
    <x v="10"/>
    <s v="Fast Food"/>
    <x v="11"/>
    <x v="158"/>
    <x v="171"/>
  </r>
  <r>
    <x v="10"/>
    <s v="Other"/>
    <x v="12"/>
    <x v="159"/>
    <x v="172"/>
  </r>
  <r>
    <x v="10"/>
    <s v="Other"/>
    <x v="13"/>
    <x v="160"/>
    <x v="173"/>
  </r>
  <r>
    <x v="10"/>
    <s v="Other"/>
    <x v="14"/>
    <x v="161"/>
    <x v="174"/>
  </r>
  <r>
    <x v="10"/>
    <s v="Other"/>
    <x v="15"/>
    <x v="162"/>
    <x v="175"/>
  </r>
  <r>
    <x v="11"/>
    <s v="Supermarkets"/>
    <x v="0"/>
    <x v="163"/>
    <x v="176"/>
  </r>
  <r>
    <x v="11"/>
    <s v="Supermarkets"/>
    <x v="1"/>
    <x v="164"/>
    <x v="177"/>
  </r>
  <r>
    <x v="11"/>
    <s v="Supermarkets"/>
    <x v="2"/>
    <x v="165"/>
    <x v="178"/>
  </r>
  <r>
    <x v="11"/>
    <s v="Supermarkets"/>
    <x v="3"/>
    <x v="166"/>
    <x v="179"/>
  </r>
  <r>
    <x v="11"/>
    <s v="Supermarkets"/>
    <x v="4"/>
    <x v="167"/>
    <x v="180"/>
  </r>
  <r>
    <x v="11"/>
    <s v="Supermarkets"/>
    <x v="5"/>
    <x v="168"/>
    <x v="181"/>
  </r>
  <r>
    <x v="11"/>
    <s v="Supermarkets"/>
    <x v="6"/>
    <x v="169"/>
    <x v="182"/>
  </r>
  <r>
    <x v="11"/>
    <s v="Supermarkets"/>
    <x v="7"/>
    <x v="170"/>
    <x v="183"/>
  </r>
  <r>
    <x v="11"/>
    <s v="Fast Food"/>
    <x v="8"/>
    <x v="171"/>
    <x v="184"/>
  </r>
  <r>
    <x v="11"/>
    <s v="Fast Food"/>
    <x v="9"/>
    <x v="172"/>
    <x v="185"/>
  </r>
  <r>
    <x v="11"/>
    <s v="Fast Food"/>
    <x v="10"/>
    <x v="173"/>
    <x v="186"/>
  </r>
  <r>
    <x v="11"/>
    <s v="Fast Food"/>
    <x v="11"/>
    <x v="174"/>
    <x v="187"/>
  </r>
  <r>
    <x v="11"/>
    <s v="Other"/>
    <x v="12"/>
    <x v="175"/>
    <x v="188"/>
  </r>
  <r>
    <x v="11"/>
    <s v="Other"/>
    <x v="13"/>
    <x v="176"/>
    <x v="189"/>
  </r>
  <r>
    <x v="11"/>
    <s v="Other"/>
    <x v="14"/>
    <x v="177"/>
    <x v="190"/>
  </r>
  <r>
    <x v="11"/>
    <s v="Other"/>
    <x v="15"/>
    <x v="178"/>
    <x v="1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431DA-4E44-6749-86D9-F6621191A9F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eriod">
  <location ref="B7:D24" firstHeaderRow="0" firstDataRow="1" firstDataCol="1"/>
  <pivotFields count="6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numFmtId="166" showAll="0">
      <items count="180">
        <item x="68"/>
        <item x="9"/>
        <item x="95"/>
        <item x="37"/>
        <item x="110"/>
        <item x="76"/>
        <item x="169"/>
        <item x="39"/>
        <item x="170"/>
        <item x="10"/>
        <item x="168"/>
        <item x="13"/>
        <item x="81"/>
        <item x="53"/>
        <item x="19"/>
        <item x="153"/>
        <item x="138"/>
        <item x="125"/>
        <item x="113"/>
        <item x="112"/>
        <item x="24"/>
        <item x="33"/>
        <item x="93"/>
        <item x="38"/>
        <item x="51"/>
        <item x="94"/>
        <item x="108"/>
        <item x="57"/>
        <item x="141"/>
        <item x="70"/>
        <item x="42"/>
        <item x="109"/>
        <item x="154"/>
        <item x="63"/>
        <item x="90"/>
        <item x="98"/>
        <item x="139"/>
        <item x="83"/>
        <item x="123"/>
        <item x="97"/>
        <item x="55"/>
        <item x="48"/>
        <item x="8"/>
        <item x="65"/>
        <item x="80"/>
        <item x="62"/>
        <item x="152"/>
        <item x="79"/>
        <item x="92"/>
        <item x="137"/>
        <item x="60"/>
        <item x="50"/>
        <item x="23"/>
        <item x="107"/>
        <item x="47"/>
        <item x="3"/>
        <item x="27"/>
        <item x="167"/>
        <item x="40"/>
        <item x="66"/>
        <item x="25"/>
        <item x="67"/>
        <item x="122"/>
        <item x="16"/>
        <item x="105"/>
        <item x="96"/>
        <item x="54"/>
        <item x="171"/>
        <item x="85"/>
        <item x="128"/>
        <item x="22"/>
        <item x="111"/>
        <item x="162"/>
        <item x="127"/>
        <item x="136"/>
        <item x="156"/>
        <item x="84"/>
        <item x="158"/>
        <item x="14"/>
        <item x="77"/>
        <item x="32"/>
        <item x="104"/>
        <item x="161"/>
        <item x="143"/>
        <item x="82"/>
        <item x="172"/>
        <item x="18"/>
        <item x="52"/>
        <item x="124"/>
        <item x="36"/>
        <item x="64"/>
        <item x="99"/>
        <item x="151"/>
        <item x="1"/>
        <item x="69"/>
        <item x="115"/>
        <item x="121"/>
        <item x="157"/>
        <item x="160"/>
        <item x="155"/>
        <item x="142"/>
        <item x="30"/>
        <item x="71"/>
        <item x="126"/>
        <item x="4"/>
        <item x="114"/>
        <item x="116"/>
        <item x="140"/>
        <item x="174"/>
        <item x="11"/>
        <item x="49"/>
        <item x="135"/>
        <item x="35"/>
        <item x="2"/>
        <item x="78"/>
        <item x="6"/>
        <item x="45"/>
        <item x="159"/>
        <item x="91"/>
        <item x="178"/>
        <item x="129"/>
        <item x="146"/>
        <item x="131"/>
        <item x="106"/>
        <item x="5"/>
        <item x="150"/>
        <item x="7"/>
        <item x="145"/>
        <item x="28"/>
        <item x="130"/>
        <item x="176"/>
        <item x="74"/>
        <item x="34"/>
        <item x="56"/>
        <item x="177"/>
        <item x="20"/>
        <item x="61"/>
        <item x="72"/>
        <item x="17"/>
        <item x="144"/>
        <item x="75"/>
        <item x="21"/>
        <item x="149"/>
        <item x="86"/>
        <item x="173"/>
        <item x="120"/>
        <item x="46"/>
        <item x="58"/>
        <item x="166"/>
        <item x="43"/>
        <item x="15"/>
        <item x="88"/>
        <item x="100"/>
        <item x="175"/>
        <item x="133"/>
        <item x="118"/>
        <item x="31"/>
        <item x="12"/>
        <item x="0"/>
        <item x="117"/>
        <item x="164"/>
        <item x="89"/>
        <item x="41"/>
        <item x="29"/>
        <item x="132"/>
        <item x="148"/>
        <item x="59"/>
        <item x="165"/>
        <item x="102"/>
        <item x="119"/>
        <item x="44"/>
        <item x="87"/>
        <item x="103"/>
        <item x="163"/>
        <item x="147"/>
        <item x="26"/>
        <item x="134"/>
        <item x="73"/>
        <item x="101"/>
        <item t="default"/>
      </items>
    </pivotField>
    <pivotField dataField="1" numFmtId="166" showAll="0">
      <items count="193">
        <item x="83"/>
        <item x="182"/>
        <item x="73"/>
        <item x="9"/>
        <item x="105"/>
        <item x="121"/>
        <item x="41"/>
        <item x="43"/>
        <item x="14"/>
        <item x="10"/>
        <item x="183"/>
        <item x="181"/>
        <item x="124"/>
        <item x="150"/>
        <item x="166"/>
        <item x="20"/>
        <item x="89"/>
        <item x="57"/>
        <item x="27"/>
        <item x="36"/>
        <item x="25"/>
        <item x="46"/>
        <item x="137"/>
        <item x="62"/>
        <item x="108"/>
        <item x="123"/>
        <item x="99"/>
        <item x="103"/>
        <item x="68"/>
        <item x="55"/>
        <item x="42"/>
        <item x="119"/>
        <item x="67"/>
        <item x="104"/>
        <item x="28"/>
        <item x="75"/>
        <item x="167"/>
        <item x="44"/>
        <item x="52"/>
        <item x="30"/>
        <item x="91"/>
        <item x="70"/>
        <item x="135"/>
        <item x="51"/>
        <item x="120"/>
        <item x="59"/>
        <item x="8"/>
        <item x="107"/>
        <item x="151"/>
        <item x="86"/>
        <item x="54"/>
        <item x="102"/>
        <item x="165"/>
        <item x="153"/>
        <item x="118"/>
        <item x="87"/>
        <item x="3"/>
        <item x="149"/>
        <item x="15"/>
        <item x="156"/>
        <item x="78"/>
        <item x="140"/>
        <item x="175"/>
        <item x="92"/>
        <item x="11"/>
        <item x="26"/>
        <item x="134"/>
        <item x="88"/>
        <item x="94"/>
        <item x="180"/>
        <item x="65"/>
        <item x="35"/>
        <item x="12"/>
        <item x="115"/>
        <item x="71"/>
        <item x="116"/>
        <item x="174"/>
        <item x="17"/>
        <item x="19"/>
        <item x="72"/>
        <item x="84"/>
        <item x="148"/>
        <item x="58"/>
        <item x="24"/>
        <item x="155"/>
        <item x="76"/>
        <item x="110"/>
        <item x="106"/>
        <item x="171"/>
        <item x="126"/>
        <item x="164"/>
        <item x="184"/>
        <item x="122"/>
        <item x="139"/>
        <item x="159"/>
        <item x="69"/>
        <item x="173"/>
        <item x="172"/>
        <item x="169"/>
        <item x="31"/>
        <item x="127"/>
        <item x="147"/>
        <item x="1"/>
        <item x="6"/>
        <item x="125"/>
        <item x="90"/>
        <item x="56"/>
        <item x="40"/>
        <item x="185"/>
        <item x="158"/>
        <item x="60"/>
        <item x="133"/>
        <item x="163"/>
        <item x="143"/>
        <item x="74"/>
        <item x="53"/>
        <item x="136"/>
        <item x="109"/>
        <item x="93"/>
        <item x="132"/>
        <item x="4"/>
        <item x="170"/>
        <item x="191"/>
        <item x="154"/>
        <item x="79"/>
        <item x="5"/>
        <item x="2"/>
        <item x="168"/>
        <item x="141"/>
        <item x="33"/>
        <item x="157"/>
        <item x="152"/>
        <item x="100"/>
        <item x="190"/>
        <item x="101"/>
        <item x="85"/>
        <item x="142"/>
        <item x="63"/>
        <item x="38"/>
        <item x="47"/>
        <item x="39"/>
        <item x="22"/>
        <item x="138"/>
        <item x="117"/>
        <item x="189"/>
        <item x="95"/>
        <item x="77"/>
        <item x="66"/>
        <item x="187"/>
        <item x="37"/>
        <item x="7"/>
        <item x="18"/>
        <item x="131"/>
        <item x="49"/>
        <item x="179"/>
        <item x="61"/>
        <item x="21"/>
        <item x="162"/>
        <item x="82"/>
        <item x="188"/>
        <item x="50"/>
        <item x="13"/>
        <item x="81"/>
        <item x="111"/>
        <item x="34"/>
        <item x="45"/>
        <item x="23"/>
        <item x="186"/>
        <item x="98"/>
        <item x="145"/>
        <item x="0"/>
        <item x="16"/>
        <item x="97"/>
        <item x="178"/>
        <item x="29"/>
        <item x="128"/>
        <item x="129"/>
        <item x="64"/>
        <item x="130"/>
        <item x="32"/>
        <item x="114"/>
        <item x="146"/>
        <item x="144"/>
        <item x="161"/>
        <item x="177"/>
        <item x="48"/>
        <item x="96"/>
        <item x="113"/>
        <item x="160"/>
        <item x="176"/>
        <item x="80"/>
        <item x="11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5"/>
    <field x="0"/>
  </rowFields>
  <rowItems count="25">
    <i>
      <x v="1"/>
    </i>
    <i r="1">
      <x v="1"/>
    </i>
    <i>
      <x v="2"/>
    </i>
    <i r="1">
      <x v="32"/>
    </i>
    <i>
      <x v="3"/>
    </i>
    <i r="1">
      <x v="61"/>
    </i>
    <i>
      <x v="4"/>
    </i>
    <i r="1">
      <x v="92"/>
    </i>
    <i>
      <x v="5"/>
    </i>
    <i r="1">
      <x v="122"/>
    </i>
    <i>
      <x v="6"/>
    </i>
    <i r="1">
      <x v="153"/>
    </i>
    <i>
      <x v="7"/>
    </i>
    <i r="1">
      <x v="183"/>
    </i>
    <i>
      <x v="8"/>
    </i>
    <i r="1">
      <x v="214"/>
    </i>
    <i>
      <x v="9"/>
    </i>
    <i r="1">
      <x v="245"/>
    </i>
    <i>
      <x v="10"/>
    </i>
    <i r="1">
      <x v="275"/>
    </i>
    <i>
      <x v="11"/>
    </i>
    <i r="1">
      <x v="306"/>
    </i>
    <i>
      <x v="12"/>
    </i>
    <i r="1">
      <x v="33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($ 000')" fld="3" baseField="0" baseItem="0"/>
    <dataField name="Sum of Cogs ($ 000')" fld="4" baseField="0" baseItem="0"/>
  </dataFields>
  <formats count="1"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F467F-09E5-0046-85DC-C51ACC75B0E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lient Name">
  <location ref="B6:O25" firstHeaderRow="1" firstDataRow="3" firstDataCol="1"/>
  <pivotFields count="6">
    <pivotField axis="axisCol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dataField="1" numFmtId="166" showAll="0">
      <items count="180">
        <item x="68"/>
        <item x="9"/>
        <item x="95"/>
        <item x="37"/>
        <item x="110"/>
        <item x="76"/>
        <item x="169"/>
        <item x="39"/>
        <item x="170"/>
        <item x="10"/>
        <item x="168"/>
        <item x="13"/>
        <item x="81"/>
        <item x="53"/>
        <item x="19"/>
        <item x="153"/>
        <item x="138"/>
        <item x="125"/>
        <item x="113"/>
        <item x="112"/>
        <item x="24"/>
        <item x="33"/>
        <item x="93"/>
        <item x="38"/>
        <item x="51"/>
        <item x="94"/>
        <item x="108"/>
        <item x="57"/>
        <item x="141"/>
        <item x="70"/>
        <item x="42"/>
        <item x="109"/>
        <item x="154"/>
        <item x="63"/>
        <item x="90"/>
        <item x="98"/>
        <item x="139"/>
        <item x="83"/>
        <item x="123"/>
        <item x="97"/>
        <item x="55"/>
        <item x="48"/>
        <item x="8"/>
        <item x="65"/>
        <item x="80"/>
        <item x="62"/>
        <item x="152"/>
        <item x="79"/>
        <item x="92"/>
        <item x="137"/>
        <item x="60"/>
        <item x="50"/>
        <item x="23"/>
        <item x="107"/>
        <item x="47"/>
        <item x="3"/>
        <item x="27"/>
        <item x="167"/>
        <item x="40"/>
        <item x="66"/>
        <item x="25"/>
        <item x="67"/>
        <item x="122"/>
        <item x="16"/>
        <item x="105"/>
        <item x="96"/>
        <item x="54"/>
        <item x="171"/>
        <item x="85"/>
        <item x="128"/>
        <item x="22"/>
        <item x="111"/>
        <item x="162"/>
        <item x="127"/>
        <item x="136"/>
        <item x="156"/>
        <item x="84"/>
        <item x="158"/>
        <item x="14"/>
        <item x="77"/>
        <item x="32"/>
        <item x="104"/>
        <item x="161"/>
        <item x="143"/>
        <item x="82"/>
        <item x="172"/>
        <item x="18"/>
        <item x="52"/>
        <item x="124"/>
        <item x="36"/>
        <item x="64"/>
        <item x="99"/>
        <item x="151"/>
        <item x="1"/>
        <item x="69"/>
        <item x="115"/>
        <item x="121"/>
        <item x="157"/>
        <item x="160"/>
        <item x="155"/>
        <item x="142"/>
        <item x="30"/>
        <item x="71"/>
        <item x="126"/>
        <item x="4"/>
        <item x="114"/>
        <item x="116"/>
        <item x="140"/>
        <item x="174"/>
        <item x="11"/>
        <item x="49"/>
        <item x="135"/>
        <item x="35"/>
        <item x="2"/>
        <item x="78"/>
        <item x="6"/>
        <item x="45"/>
        <item x="159"/>
        <item x="91"/>
        <item x="178"/>
        <item x="129"/>
        <item x="146"/>
        <item x="131"/>
        <item x="106"/>
        <item x="5"/>
        <item x="150"/>
        <item x="7"/>
        <item x="145"/>
        <item x="28"/>
        <item x="130"/>
        <item x="176"/>
        <item x="74"/>
        <item x="34"/>
        <item x="56"/>
        <item x="177"/>
        <item x="20"/>
        <item x="61"/>
        <item x="72"/>
        <item x="17"/>
        <item x="144"/>
        <item x="75"/>
        <item x="21"/>
        <item x="149"/>
        <item x="86"/>
        <item x="173"/>
        <item x="120"/>
        <item x="46"/>
        <item x="58"/>
        <item x="166"/>
        <item x="43"/>
        <item x="15"/>
        <item x="88"/>
        <item x="100"/>
        <item x="175"/>
        <item x="133"/>
        <item x="118"/>
        <item x="31"/>
        <item x="12"/>
        <item x="0"/>
        <item x="117"/>
        <item x="164"/>
        <item x="89"/>
        <item x="41"/>
        <item x="29"/>
        <item x="132"/>
        <item x="148"/>
        <item x="59"/>
        <item x="165"/>
        <item x="102"/>
        <item x="119"/>
        <item x="44"/>
        <item x="87"/>
        <item x="103"/>
        <item x="163"/>
        <item x="147"/>
        <item x="26"/>
        <item x="134"/>
        <item x="73"/>
        <item x="101"/>
        <item t="default"/>
      </items>
    </pivotField>
    <pivotField numFmtId="166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5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Revenue ($ 000')" fld="3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BFA2E-C98A-2C49-8E32-9F9821A6D164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ient Name">
  <location ref="B6:AB26" firstHeaderRow="1" firstDataRow="4" firstDataCol="1"/>
  <pivotFields count="6">
    <pivotField axis="axisCol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dataField="1" numFmtId="166" showAll="0">
      <items count="180">
        <item x="68"/>
        <item x="9"/>
        <item x="95"/>
        <item x="37"/>
        <item x="110"/>
        <item x="76"/>
        <item x="169"/>
        <item x="39"/>
        <item x="170"/>
        <item x="10"/>
        <item x="168"/>
        <item x="13"/>
        <item x="81"/>
        <item x="53"/>
        <item x="19"/>
        <item x="153"/>
        <item x="138"/>
        <item x="125"/>
        <item x="113"/>
        <item x="112"/>
        <item x="24"/>
        <item x="33"/>
        <item x="93"/>
        <item x="38"/>
        <item x="51"/>
        <item x="94"/>
        <item x="108"/>
        <item x="57"/>
        <item x="141"/>
        <item x="70"/>
        <item x="42"/>
        <item x="109"/>
        <item x="154"/>
        <item x="63"/>
        <item x="90"/>
        <item x="98"/>
        <item x="139"/>
        <item x="83"/>
        <item x="123"/>
        <item x="97"/>
        <item x="55"/>
        <item x="48"/>
        <item x="8"/>
        <item x="65"/>
        <item x="80"/>
        <item x="62"/>
        <item x="152"/>
        <item x="79"/>
        <item x="92"/>
        <item x="137"/>
        <item x="60"/>
        <item x="50"/>
        <item x="23"/>
        <item x="107"/>
        <item x="47"/>
        <item x="3"/>
        <item x="27"/>
        <item x="167"/>
        <item x="40"/>
        <item x="66"/>
        <item x="25"/>
        <item x="67"/>
        <item x="122"/>
        <item x="16"/>
        <item x="105"/>
        <item x="96"/>
        <item x="54"/>
        <item x="171"/>
        <item x="85"/>
        <item x="128"/>
        <item x="22"/>
        <item x="111"/>
        <item x="162"/>
        <item x="127"/>
        <item x="136"/>
        <item x="156"/>
        <item x="84"/>
        <item x="158"/>
        <item x="14"/>
        <item x="77"/>
        <item x="32"/>
        <item x="104"/>
        <item x="161"/>
        <item x="143"/>
        <item x="82"/>
        <item x="172"/>
        <item x="18"/>
        <item x="52"/>
        <item x="124"/>
        <item x="36"/>
        <item x="64"/>
        <item x="99"/>
        <item x="151"/>
        <item x="1"/>
        <item x="69"/>
        <item x="115"/>
        <item x="121"/>
        <item x="157"/>
        <item x="160"/>
        <item x="155"/>
        <item x="142"/>
        <item x="30"/>
        <item x="71"/>
        <item x="126"/>
        <item x="4"/>
        <item x="114"/>
        <item x="116"/>
        <item x="140"/>
        <item x="174"/>
        <item x="11"/>
        <item x="49"/>
        <item x="135"/>
        <item x="35"/>
        <item x="2"/>
        <item x="78"/>
        <item x="6"/>
        <item x="45"/>
        <item x="159"/>
        <item x="91"/>
        <item x="178"/>
        <item x="129"/>
        <item x="146"/>
        <item x="131"/>
        <item x="106"/>
        <item x="5"/>
        <item x="150"/>
        <item x="7"/>
        <item x="145"/>
        <item x="28"/>
        <item x="130"/>
        <item x="176"/>
        <item x="74"/>
        <item x="34"/>
        <item x="56"/>
        <item x="177"/>
        <item x="20"/>
        <item x="61"/>
        <item x="72"/>
        <item x="17"/>
        <item x="144"/>
        <item x="75"/>
        <item x="21"/>
        <item x="149"/>
        <item x="86"/>
        <item x="173"/>
        <item x="120"/>
        <item x="46"/>
        <item x="58"/>
        <item x="166"/>
        <item x="43"/>
        <item x="15"/>
        <item x="88"/>
        <item x="100"/>
        <item x="175"/>
        <item x="133"/>
        <item x="118"/>
        <item x="31"/>
        <item x="12"/>
        <item x="0"/>
        <item x="117"/>
        <item x="164"/>
        <item x="89"/>
        <item x="41"/>
        <item x="29"/>
        <item x="132"/>
        <item x="148"/>
        <item x="59"/>
        <item x="165"/>
        <item x="102"/>
        <item x="119"/>
        <item x="44"/>
        <item x="87"/>
        <item x="103"/>
        <item x="163"/>
        <item x="147"/>
        <item x="26"/>
        <item x="134"/>
        <item x="73"/>
        <item x="101"/>
        <item t="default"/>
      </items>
    </pivotField>
    <pivotField dataField="1" numFmtId="166" showAll="0">
      <items count="193">
        <item x="83"/>
        <item x="182"/>
        <item x="73"/>
        <item x="9"/>
        <item x="105"/>
        <item x="121"/>
        <item x="41"/>
        <item x="43"/>
        <item x="14"/>
        <item x="10"/>
        <item x="183"/>
        <item x="181"/>
        <item x="124"/>
        <item x="150"/>
        <item x="166"/>
        <item x="20"/>
        <item x="89"/>
        <item x="57"/>
        <item x="27"/>
        <item x="36"/>
        <item x="25"/>
        <item x="46"/>
        <item x="137"/>
        <item x="62"/>
        <item x="108"/>
        <item x="123"/>
        <item x="99"/>
        <item x="103"/>
        <item x="68"/>
        <item x="55"/>
        <item x="42"/>
        <item x="119"/>
        <item x="67"/>
        <item x="104"/>
        <item x="28"/>
        <item x="75"/>
        <item x="167"/>
        <item x="44"/>
        <item x="52"/>
        <item x="30"/>
        <item x="91"/>
        <item x="70"/>
        <item x="135"/>
        <item x="51"/>
        <item x="120"/>
        <item x="59"/>
        <item x="8"/>
        <item x="107"/>
        <item x="151"/>
        <item x="86"/>
        <item x="54"/>
        <item x="102"/>
        <item x="165"/>
        <item x="153"/>
        <item x="118"/>
        <item x="87"/>
        <item x="3"/>
        <item x="149"/>
        <item x="15"/>
        <item x="156"/>
        <item x="78"/>
        <item x="140"/>
        <item x="175"/>
        <item x="92"/>
        <item x="11"/>
        <item x="26"/>
        <item x="134"/>
        <item x="88"/>
        <item x="94"/>
        <item x="180"/>
        <item x="65"/>
        <item x="35"/>
        <item x="12"/>
        <item x="115"/>
        <item x="71"/>
        <item x="116"/>
        <item x="174"/>
        <item x="17"/>
        <item x="19"/>
        <item x="72"/>
        <item x="84"/>
        <item x="148"/>
        <item x="58"/>
        <item x="24"/>
        <item x="155"/>
        <item x="76"/>
        <item x="110"/>
        <item x="106"/>
        <item x="171"/>
        <item x="126"/>
        <item x="164"/>
        <item x="184"/>
        <item x="122"/>
        <item x="139"/>
        <item x="159"/>
        <item x="69"/>
        <item x="173"/>
        <item x="172"/>
        <item x="169"/>
        <item x="31"/>
        <item x="127"/>
        <item x="147"/>
        <item x="1"/>
        <item x="6"/>
        <item x="125"/>
        <item x="90"/>
        <item x="56"/>
        <item x="40"/>
        <item x="185"/>
        <item x="158"/>
        <item x="60"/>
        <item x="133"/>
        <item x="163"/>
        <item x="143"/>
        <item x="74"/>
        <item x="53"/>
        <item x="136"/>
        <item x="109"/>
        <item x="93"/>
        <item x="132"/>
        <item x="4"/>
        <item x="170"/>
        <item x="191"/>
        <item x="154"/>
        <item x="79"/>
        <item x="5"/>
        <item x="2"/>
        <item x="168"/>
        <item x="141"/>
        <item x="33"/>
        <item x="157"/>
        <item x="152"/>
        <item x="100"/>
        <item x="190"/>
        <item x="101"/>
        <item x="85"/>
        <item x="142"/>
        <item x="63"/>
        <item x="38"/>
        <item x="47"/>
        <item x="39"/>
        <item x="22"/>
        <item x="138"/>
        <item x="117"/>
        <item x="189"/>
        <item x="95"/>
        <item x="77"/>
        <item x="66"/>
        <item x="187"/>
        <item x="37"/>
        <item x="7"/>
        <item x="18"/>
        <item x="131"/>
        <item x="49"/>
        <item x="179"/>
        <item x="61"/>
        <item x="21"/>
        <item x="162"/>
        <item x="82"/>
        <item x="188"/>
        <item x="50"/>
        <item x="13"/>
        <item x="81"/>
        <item x="111"/>
        <item x="34"/>
        <item x="45"/>
        <item x="23"/>
        <item x="186"/>
        <item x="98"/>
        <item x="145"/>
        <item x="0"/>
        <item x="16"/>
        <item x="97"/>
        <item x="178"/>
        <item x="29"/>
        <item x="128"/>
        <item x="129"/>
        <item x="64"/>
        <item x="130"/>
        <item x="32"/>
        <item x="114"/>
        <item x="146"/>
        <item x="144"/>
        <item x="161"/>
        <item x="177"/>
        <item x="48"/>
        <item x="96"/>
        <item x="113"/>
        <item x="160"/>
        <item x="176"/>
        <item x="80"/>
        <item x="112"/>
        <item t="default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-2"/>
    <field x="5"/>
    <field x="0"/>
  </colFields>
  <colItems count="26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t="grand">
      <x/>
    </i>
    <i t="grand" i="1">
      <x/>
    </i>
  </colItems>
  <dataFields count="2">
    <dataField name="Sum of Revenue ($ 000')" fld="3" baseField="0" baseItem="0"/>
    <dataField name="Sum of Cogs ($ 000'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6"/>
  <sheetViews>
    <sheetView workbookViewId="0">
      <selection activeCell="H16" sqref="H16"/>
    </sheetView>
  </sheetViews>
  <sheetFormatPr baseColWidth="10" defaultColWidth="9.1640625" defaultRowHeight="14" x14ac:dyDescent="0.15"/>
  <cols>
    <col min="1" max="1" width="2" style="7" customWidth="1"/>
    <col min="2" max="2" width="9.1640625" style="7"/>
    <col min="3" max="6" width="16.5" style="7" bestFit="1" customWidth="1"/>
    <col min="7" max="7" width="7" style="7" customWidth="1"/>
    <col min="8" max="14" width="16.5" style="7" bestFit="1" customWidth="1"/>
    <col min="15" max="16384" width="9.1640625" style="7"/>
  </cols>
  <sheetData>
    <row r="1" spans="1:14" x14ac:dyDescent="0.15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15">
      <c r="A3" s="1"/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1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1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1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15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15">
      <c r="A9" s="1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7" x14ac:dyDescent="0.35">
      <c r="A10" s="1"/>
      <c r="C10" s="9"/>
      <c r="D10" s="9"/>
      <c r="E10" s="9"/>
      <c r="F10" s="9"/>
      <c r="G10" s="9"/>
      <c r="H10" s="12" t="s">
        <v>36</v>
      </c>
      <c r="I10" s="9"/>
      <c r="J10" s="9"/>
      <c r="K10" s="9"/>
      <c r="L10" s="9"/>
      <c r="M10" s="9"/>
      <c r="N10" s="9"/>
    </row>
    <row r="11" spans="1:14" x14ac:dyDescent="0.15">
      <c r="A11" s="1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15">
      <c r="A12" s="1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15">
      <c r="A13" s="1"/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15">
      <c r="A14" s="1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15">
      <c r="A15" s="1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15">
      <c r="A16" s="1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15">
      <c r="A17" s="1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15">
      <c r="A18" s="1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1" spans="1:14" x14ac:dyDescent="0.15">
      <c r="A21" s="1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x14ac:dyDescent="0.15">
      <c r="A22" s="1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</row>
    <row r="23" spans="1:14" x14ac:dyDescent="0.15">
      <c r="A23" s="1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</row>
    <row r="24" spans="1:14" x14ac:dyDescent="0.15">
      <c r="A24" s="1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</row>
    <row r="25" spans="1:14" x14ac:dyDescent="0.15">
      <c r="A25" s="1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</row>
    <row r="26" spans="1:14" x14ac:dyDescent="0.15">
      <c r="A26" s="1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x14ac:dyDescent="0.15">
      <c r="A27" s="1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</row>
    <row r="28" spans="1:14" x14ac:dyDescent="0.15">
      <c r="A28" s="1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</row>
    <row r="29" spans="1:14" x14ac:dyDescent="0.15">
      <c r="A29" s="1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</row>
    <row r="30" spans="1:14" x14ac:dyDescent="0.15">
      <c r="A30" s="1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</row>
    <row r="31" spans="1:14" x14ac:dyDescent="0.15">
      <c r="A31" s="1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</row>
    <row r="32" spans="1:14" x14ac:dyDescent="0.15">
      <c r="A32" s="1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</row>
    <row r="33" spans="1:14" x14ac:dyDescent="0.15">
      <c r="A33" s="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</row>
    <row r="34" spans="1:14" x14ac:dyDescent="0.15">
      <c r="A34" s="1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</row>
    <row r="35" spans="1:14" x14ac:dyDescent="0.15">
      <c r="A35" s="1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</row>
    <row r="36" spans="1:14" x14ac:dyDescent="0.15">
      <c r="A36" s="1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95"/>
  <sheetViews>
    <sheetView topLeftCell="A130" workbookViewId="0">
      <selection activeCell="B1" sqref="B1"/>
    </sheetView>
  </sheetViews>
  <sheetFormatPr baseColWidth="10" defaultColWidth="9.1640625" defaultRowHeight="12" x14ac:dyDescent="0.15"/>
  <cols>
    <col min="1" max="1" width="2" style="1" customWidth="1"/>
    <col min="2" max="8" width="14.6640625" style="1" customWidth="1"/>
    <col min="9" max="9" width="11.6640625" style="1" customWidth="1"/>
    <col min="10" max="16384" width="9.1640625" style="1"/>
  </cols>
  <sheetData>
    <row r="1" spans="2:13" ht="16" x14ac:dyDescent="0.2">
      <c r="B1" s="2" t="s">
        <v>30</v>
      </c>
    </row>
    <row r="3" spans="2:13" ht="13" thickBot="1" x14ac:dyDescent="0.2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</row>
    <row r="4" spans="2:13" x14ac:dyDescent="0.15">
      <c r="B4" s="4">
        <v>42005</v>
      </c>
      <c r="C4" s="1" t="s">
        <v>18</v>
      </c>
      <c r="D4" s="1" t="s">
        <v>2</v>
      </c>
      <c r="E4" s="6">
        <v>4680</v>
      </c>
      <c r="F4" s="14">
        <v>2569.3200000000002</v>
      </c>
      <c r="M4" s="5"/>
    </row>
    <row r="5" spans="2:13" x14ac:dyDescent="0.15">
      <c r="B5" s="4">
        <v>42005</v>
      </c>
      <c r="C5" s="1" t="s">
        <v>18</v>
      </c>
      <c r="D5" s="1" t="s">
        <v>3</v>
      </c>
      <c r="E5" s="6">
        <v>2600</v>
      </c>
      <c r="F5" s="14">
        <v>1391</v>
      </c>
      <c r="M5" s="5"/>
    </row>
    <row r="6" spans="2:13" x14ac:dyDescent="0.15">
      <c r="B6" s="4">
        <v>42005</v>
      </c>
      <c r="C6" s="1" t="s">
        <v>18</v>
      </c>
      <c r="D6" s="1" t="s">
        <v>4</v>
      </c>
      <c r="E6" s="6">
        <v>3040</v>
      </c>
      <c r="F6" s="14">
        <v>1605.1200000000001</v>
      </c>
      <c r="M6" s="5"/>
    </row>
    <row r="7" spans="2:13" x14ac:dyDescent="0.15">
      <c r="B7" s="4">
        <v>42005</v>
      </c>
      <c r="C7" s="1" t="s">
        <v>18</v>
      </c>
      <c r="D7" s="1" t="s">
        <v>5</v>
      </c>
      <c r="E7" s="6">
        <v>1800</v>
      </c>
      <c r="F7" s="14">
        <v>882</v>
      </c>
      <c r="M7" s="5"/>
    </row>
    <row r="8" spans="2:13" x14ac:dyDescent="0.15">
      <c r="B8" s="4">
        <v>42005</v>
      </c>
      <c r="C8" s="1" t="s">
        <v>18</v>
      </c>
      <c r="D8" s="1" t="s">
        <v>6</v>
      </c>
      <c r="E8" s="6">
        <v>2839.9999999999995</v>
      </c>
      <c r="F8" s="14">
        <v>1533.6</v>
      </c>
      <c r="M8" s="5"/>
    </row>
    <row r="9" spans="2:13" x14ac:dyDescent="0.15">
      <c r="B9" s="4">
        <v>42005</v>
      </c>
      <c r="C9" s="1" t="s">
        <v>18</v>
      </c>
      <c r="D9" s="1" t="s">
        <v>7</v>
      </c>
      <c r="E9" s="6">
        <v>3320</v>
      </c>
      <c r="F9" s="14">
        <v>1593.6</v>
      </c>
      <c r="M9" s="5"/>
    </row>
    <row r="10" spans="2:13" x14ac:dyDescent="0.15">
      <c r="B10" s="4">
        <v>42005</v>
      </c>
      <c r="C10" s="1" t="s">
        <v>18</v>
      </c>
      <c r="D10" s="1" t="s">
        <v>8</v>
      </c>
      <c r="E10" s="6">
        <v>3120</v>
      </c>
      <c r="F10" s="14">
        <v>1404</v>
      </c>
      <c r="M10" s="5"/>
    </row>
    <row r="11" spans="2:13" x14ac:dyDescent="0.15">
      <c r="B11" s="4">
        <v>42005</v>
      </c>
      <c r="C11" s="1" t="s">
        <v>18</v>
      </c>
      <c r="D11" s="1" t="s">
        <v>9</v>
      </c>
      <c r="E11" s="6">
        <v>3360</v>
      </c>
      <c r="F11" s="14">
        <v>1811.0400000000002</v>
      </c>
      <c r="M11" s="5"/>
    </row>
    <row r="12" spans="2:13" x14ac:dyDescent="0.15">
      <c r="B12" s="4">
        <v>42005</v>
      </c>
      <c r="C12" s="1" t="s">
        <v>19</v>
      </c>
      <c r="D12" s="1" t="s">
        <v>10</v>
      </c>
      <c r="E12" s="6">
        <v>1520</v>
      </c>
      <c r="F12" s="14">
        <v>820.80000000000007</v>
      </c>
    </row>
    <row r="13" spans="2:13" x14ac:dyDescent="0.15">
      <c r="B13" s="4">
        <v>42005</v>
      </c>
      <c r="C13" s="1" t="s">
        <v>19</v>
      </c>
      <c r="D13" s="1" t="s">
        <v>11</v>
      </c>
      <c r="E13" s="6">
        <v>440</v>
      </c>
      <c r="F13" s="14">
        <v>268.39999999999998</v>
      </c>
      <c r="M13" s="5"/>
    </row>
    <row r="14" spans="2:13" x14ac:dyDescent="0.15">
      <c r="B14" s="4">
        <v>42005</v>
      </c>
      <c r="C14" s="1" t="s">
        <v>19</v>
      </c>
      <c r="D14" s="1" t="s">
        <v>12</v>
      </c>
      <c r="E14" s="6">
        <v>760</v>
      </c>
      <c r="F14" s="14">
        <v>418.00000000000006</v>
      </c>
      <c r="M14" s="5"/>
    </row>
    <row r="15" spans="2:13" x14ac:dyDescent="0.15">
      <c r="B15" s="4">
        <v>42005</v>
      </c>
      <c r="C15" s="1" t="s">
        <v>19</v>
      </c>
      <c r="D15" s="1" t="s">
        <v>13</v>
      </c>
      <c r="E15" s="6">
        <v>1800</v>
      </c>
      <c r="F15" s="14">
        <v>936</v>
      </c>
      <c r="M15" s="5"/>
    </row>
    <row r="16" spans="2:13" x14ac:dyDescent="0.15">
      <c r="B16" s="4">
        <v>42005</v>
      </c>
      <c r="C16" s="1" t="s">
        <v>20</v>
      </c>
      <c r="D16" s="1" t="s">
        <v>15</v>
      </c>
      <c r="E16" s="6">
        <v>2960</v>
      </c>
      <c r="F16" s="14">
        <v>1036</v>
      </c>
      <c r="M16" s="5"/>
    </row>
    <row r="17" spans="2:15" x14ac:dyDescent="0.15">
      <c r="B17" s="4">
        <v>42005</v>
      </c>
      <c r="C17" s="1" t="s">
        <v>20</v>
      </c>
      <c r="D17" s="1" t="s">
        <v>16</v>
      </c>
      <c r="E17" s="6">
        <v>4640</v>
      </c>
      <c r="F17" s="14">
        <v>2041.6</v>
      </c>
    </row>
    <row r="18" spans="2:15" x14ac:dyDescent="0.15">
      <c r="B18" s="4">
        <v>42005</v>
      </c>
      <c r="C18" s="1" t="s">
        <v>20</v>
      </c>
      <c r="D18" s="1" t="s">
        <v>17</v>
      </c>
      <c r="E18" s="6">
        <v>840</v>
      </c>
      <c r="F18" s="14">
        <v>352.8</v>
      </c>
      <c r="M18" s="5"/>
    </row>
    <row r="19" spans="2:15" x14ac:dyDescent="0.15">
      <c r="B19" s="4">
        <v>42005</v>
      </c>
      <c r="C19" s="1" t="s">
        <v>20</v>
      </c>
      <c r="D19" s="1" t="s">
        <v>20</v>
      </c>
      <c r="E19" s="6">
        <v>2280</v>
      </c>
      <c r="F19" s="14">
        <v>889.2</v>
      </c>
      <c r="M19" s="5"/>
    </row>
    <row r="20" spans="2:15" ht="15" x14ac:dyDescent="0.2">
      <c r="B20" s="4">
        <v>42036</v>
      </c>
      <c r="C20" s="1" t="s">
        <v>18</v>
      </c>
      <c r="D20" s="1" t="s">
        <v>2</v>
      </c>
      <c r="E20" s="6">
        <v>4268</v>
      </c>
      <c r="F20" s="14">
        <v>2577.4452000000006</v>
      </c>
      <c r="M20" s="5"/>
      <c r="O20"/>
    </row>
    <row r="21" spans="2:15" x14ac:dyDescent="0.15">
      <c r="B21" s="4">
        <v>42036</v>
      </c>
      <c r="C21" s="1" t="s">
        <v>18</v>
      </c>
      <c r="D21" s="1" t="s">
        <v>3</v>
      </c>
      <c r="E21" s="6">
        <v>1980</v>
      </c>
      <c r="F21" s="14">
        <v>1101.672</v>
      </c>
      <c r="M21" s="5"/>
    </row>
    <row r="22" spans="2:15" x14ac:dyDescent="0.15">
      <c r="B22" s="4">
        <v>42036</v>
      </c>
      <c r="C22" s="1" t="s">
        <v>18</v>
      </c>
      <c r="D22" s="1" t="s">
        <v>4</v>
      </c>
      <c r="E22" s="6">
        <v>3783.9999999999995</v>
      </c>
      <c r="F22" s="14">
        <v>1818.1363199999998</v>
      </c>
    </row>
    <row r="23" spans="2:15" x14ac:dyDescent="0.15">
      <c r="B23" s="4">
        <v>42036</v>
      </c>
      <c r="C23" s="1" t="s">
        <v>18</v>
      </c>
      <c r="D23" s="1" t="s">
        <v>5</v>
      </c>
      <c r="E23" s="6">
        <v>2420</v>
      </c>
      <c r="F23" s="14">
        <v>1114.6519999999998</v>
      </c>
    </row>
    <row r="24" spans="2:15" x14ac:dyDescent="0.15">
      <c r="B24" s="4">
        <v>42036</v>
      </c>
      <c r="C24" s="1" t="s">
        <v>18</v>
      </c>
      <c r="D24" s="1" t="s">
        <v>6</v>
      </c>
      <c r="E24" s="6">
        <v>924</v>
      </c>
      <c r="F24" s="14">
        <v>488.98079999999999</v>
      </c>
    </row>
    <row r="25" spans="2:15" x14ac:dyDescent="0.15">
      <c r="B25" s="4">
        <v>42036</v>
      </c>
      <c r="C25" s="1" t="s">
        <v>18</v>
      </c>
      <c r="D25" s="1" t="s">
        <v>7</v>
      </c>
      <c r="E25" s="6">
        <v>3652</v>
      </c>
      <c r="F25" s="14">
        <v>1893.1967999999999</v>
      </c>
    </row>
    <row r="26" spans="2:15" x14ac:dyDescent="0.15">
      <c r="B26" s="4">
        <v>42036</v>
      </c>
      <c r="C26" s="1" t="s">
        <v>18</v>
      </c>
      <c r="D26" s="1" t="s">
        <v>8</v>
      </c>
      <c r="E26" s="6">
        <v>3652</v>
      </c>
      <c r="F26" s="14">
        <v>1725.5700000000002</v>
      </c>
    </row>
    <row r="27" spans="2:15" x14ac:dyDescent="0.15">
      <c r="B27" s="4">
        <v>42036</v>
      </c>
      <c r="C27" s="1" t="s">
        <v>18</v>
      </c>
      <c r="D27" s="1" t="s">
        <v>9</v>
      </c>
      <c r="E27" s="6">
        <v>3916</v>
      </c>
      <c r="F27" s="14">
        <v>2279.5819200000005</v>
      </c>
    </row>
    <row r="28" spans="2:15" x14ac:dyDescent="0.15">
      <c r="B28" s="4">
        <v>42036</v>
      </c>
      <c r="C28" s="1" t="s">
        <v>19</v>
      </c>
      <c r="D28" s="1" t="s">
        <v>10</v>
      </c>
      <c r="E28" s="6">
        <v>2112</v>
      </c>
      <c r="F28" s="14">
        <v>1197.5040000000001</v>
      </c>
    </row>
    <row r="29" spans="2:15" x14ac:dyDescent="0.15">
      <c r="B29" s="4">
        <v>42036</v>
      </c>
      <c r="C29" s="1" t="s">
        <v>19</v>
      </c>
      <c r="D29" s="1" t="s">
        <v>11</v>
      </c>
      <c r="E29" s="6">
        <v>924</v>
      </c>
      <c r="F29" s="14">
        <v>591.822</v>
      </c>
    </row>
    <row r="30" spans="2:15" x14ac:dyDescent="0.15">
      <c r="B30" s="4">
        <v>42036</v>
      </c>
      <c r="C30" s="1" t="s">
        <v>19</v>
      </c>
      <c r="D30" s="1" t="s">
        <v>12</v>
      </c>
      <c r="E30" s="6">
        <v>1716</v>
      </c>
      <c r="F30" s="14">
        <v>953.23800000000017</v>
      </c>
    </row>
    <row r="31" spans="2:15" x14ac:dyDescent="0.15">
      <c r="B31" s="4">
        <v>42036</v>
      </c>
      <c r="C31" s="1" t="s">
        <v>19</v>
      </c>
      <c r="D31" s="1" t="s">
        <v>13</v>
      </c>
      <c r="E31" s="6">
        <v>1100</v>
      </c>
      <c r="F31" s="14">
        <v>566.28000000000009</v>
      </c>
    </row>
    <row r="32" spans="2:15" x14ac:dyDescent="0.15">
      <c r="B32" s="4">
        <v>42036</v>
      </c>
      <c r="C32" s="1" t="s">
        <v>20</v>
      </c>
      <c r="D32" s="1" t="s">
        <v>15</v>
      </c>
      <c r="E32" s="6">
        <v>1936</v>
      </c>
      <c r="F32" s="14">
        <v>745.36</v>
      </c>
    </row>
    <row r="33" spans="2:6" x14ac:dyDescent="0.15">
      <c r="B33" s="4">
        <v>42036</v>
      </c>
      <c r="C33" s="1" t="s">
        <v>20</v>
      </c>
      <c r="D33" s="1" t="s">
        <v>16</v>
      </c>
      <c r="E33" s="6">
        <v>6424</v>
      </c>
      <c r="F33" s="14">
        <v>2770.0288</v>
      </c>
    </row>
    <row r="34" spans="2:6" x14ac:dyDescent="0.15">
      <c r="B34" s="4">
        <v>42036</v>
      </c>
      <c r="C34" s="1" t="s">
        <v>20</v>
      </c>
      <c r="D34" s="1" t="s">
        <v>17</v>
      </c>
      <c r="E34" s="6">
        <v>1804</v>
      </c>
      <c r="F34" s="14">
        <v>780.41039999999998</v>
      </c>
    </row>
    <row r="35" spans="2:6" x14ac:dyDescent="0.15">
      <c r="B35" s="4">
        <v>42036</v>
      </c>
      <c r="C35" s="1" t="s">
        <v>20</v>
      </c>
      <c r="D35" s="1" t="s">
        <v>20</v>
      </c>
      <c r="E35" s="6">
        <v>3388</v>
      </c>
      <c r="F35" s="14">
        <v>1374.1728000000001</v>
      </c>
    </row>
    <row r="36" spans="2:6" x14ac:dyDescent="0.15">
      <c r="B36" s="4">
        <v>42064</v>
      </c>
      <c r="C36" s="1" t="s">
        <v>18</v>
      </c>
      <c r="D36" s="1" t="s">
        <v>2</v>
      </c>
      <c r="E36" s="6">
        <v>5045.04</v>
      </c>
      <c r="F36" s="14">
        <v>2955.2986663200004</v>
      </c>
    </row>
    <row r="37" spans="2:6" x14ac:dyDescent="0.15">
      <c r="B37" s="4">
        <v>42064</v>
      </c>
      <c r="C37" s="1" t="s">
        <v>18</v>
      </c>
      <c r="D37" s="1" t="s">
        <v>3</v>
      </c>
      <c r="E37" s="6">
        <v>2802.8</v>
      </c>
      <c r="F37" s="14">
        <v>1621.8570368000003</v>
      </c>
    </row>
    <row r="38" spans="2:6" x14ac:dyDescent="0.15">
      <c r="B38" s="4">
        <v>42064</v>
      </c>
      <c r="C38" s="1" t="s">
        <v>18</v>
      </c>
      <c r="D38" s="1" t="s">
        <v>4</v>
      </c>
      <c r="E38" s="6">
        <v>4570.72</v>
      </c>
      <c r="F38" s="14">
        <v>2240.062336512</v>
      </c>
    </row>
    <row r="39" spans="2:6" x14ac:dyDescent="0.15">
      <c r="B39" s="4">
        <v>42064</v>
      </c>
      <c r="C39" s="1" t="s">
        <v>18</v>
      </c>
      <c r="D39" s="1" t="s">
        <v>5</v>
      </c>
      <c r="E39" s="6">
        <v>2285.36</v>
      </c>
      <c r="F39" s="14">
        <v>1031.5840796800001</v>
      </c>
    </row>
    <row r="40" spans="2:6" x14ac:dyDescent="0.15">
      <c r="B40" s="4">
        <v>42064</v>
      </c>
      <c r="C40" s="1" t="s">
        <v>18</v>
      </c>
      <c r="D40" s="1" t="s">
        <v>6</v>
      </c>
      <c r="E40" s="6">
        <v>1121.1199999999999</v>
      </c>
      <c r="F40" s="14">
        <v>581.43076991999988</v>
      </c>
    </row>
    <row r="41" spans="2:6" x14ac:dyDescent="0.15">
      <c r="B41" s="4">
        <v>42064</v>
      </c>
      <c r="C41" s="1" t="s">
        <v>18</v>
      </c>
      <c r="D41" s="1" t="s">
        <v>7</v>
      </c>
      <c r="E41" s="6">
        <v>3492.72</v>
      </c>
      <c r="F41" s="14">
        <v>1792.5197875199999</v>
      </c>
    </row>
    <row r="42" spans="2:6" x14ac:dyDescent="0.15">
      <c r="B42" s="4">
        <v>42064</v>
      </c>
      <c r="C42" s="1" t="s">
        <v>18</v>
      </c>
      <c r="D42" s="1" t="s">
        <v>8</v>
      </c>
      <c r="E42" s="6">
        <v>3492.72</v>
      </c>
      <c r="F42" s="14">
        <v>1683.3164040000001</v>
      </c>
    </row>
    <row r="43" spans="2:6" x14ac:dyDescent="0.15">
      <c r="B43" s="4">
        <v>42064</v>
      </c>
      <c r="C43" s="1" t="s">
        <v>18</v>
      </c>
      <c r="D43" s="1" t="s">
        <v>9</v>
      </c>
      <c r="E43" s="6">
        <v>3018.4000000000005</v>
      </c>
      <c r="F43" s="14">
        <v>1721.9295878400003</v>
      </c>
    </row>
    <row r="44" spans="2:6" x14ac:dyDescent="0.15">
      <c r="B44" s="4">
        <v>42064</v>
      </c>
      <c r="C44" s="1" t="s">
        <v>19</v>
      </c>
      <c r="D44" s="1" t="s">
        <v>10</v>
      </c>
      <c r="E44" s="6">
        <v>2500.96</v>
      </c>
      <c r="F44" s="14">
        <v>1432.2247632000001</v>
      </c>
    </row>
    <row r="45" spans="2:6" x14ac:dyDescent="0.15">
      <c r="B45" s="4">
        <v>42064</v>
      </c>
      <c r="C45" s="1" t="s">
        <v>19</v>
      </c>
      <c r="D45" s="1" t="s">
        <v>11</v>
      </c>
      <c r="E45" s="6">
        <v>474.32</v>
      </c>
      <c r="F45" s="14">
        <v>312.91601879999996</v>
      </c>
    </row>
    <row r="46" spans="2:6" x14ac:dyDescent="0.15">
      <c r="B46" s="4">
        <v>42064</v>
      </c>
      <c r="C46" s="1" t="s">
        <v>19</v>
      </c>
      <c r="D46" s="1" t="s">
        <v>12</v>
      </c>
      <c r="E46" s="6">
        <v>1250.48</v>
      </c>
      <c r="F46" s="14">
        <v>701.58805640000014</v>
      </c>
    </row>
    <row r="47" spans="2:6" x14ac:dyDescent="0.15">
      <c r="B47" s="4">
        <v>42064</v>
      </c>
      <c r="C47" s="1" t="s">
        <v>19</v>
      </c>
      <c r="D47" s="1" t="s">
        <v>13</v>
      </c>
      <c r="E47" s="6">
        <v>646.79999999999995</v>
      </c>
      <c r="F47" s="14">
        <v>342.96181919999998</v>
      </c>
    </row>
    <row r="48" spans="2:6" x14ac:dyDescent="0.15">
      <c r="B48" s="4">
        <v>42064</v>
      </c>
      <c r="C48" s="1" t="s">
        <v>20</v>
      </c>
      <c r="D48" s="1" t="s">
        <v>15</v>
      </c>
      <c r="E48" s="6">
        <v>1897.28</v>
      </c>
      <c r="F48" s="14">
        <v>759.67091200000004</v>
      </c>
    </row>
    <row r="49" spans="2:6" x14ac:dyDescent="0.15">
      <c r="B49" s="4">
        <v>42064</v>
      </c>
      <c r="C49" s="1" t="s">
        <v>20</v>
      </c>
      <c r="D49" s="1" t="s">
        <v>16</v>
      </c>
      <c r="E49" s="6">
        <v>5001.92</v>
      </c>
      <c r="F49" s="14">
        <v>2243.1010201600002</v>
      </c>
    </row>
    <row r="50" spans="2:6" x14ac:dyDescent="0.15">
      <c r="B50" s="4">
        <v>42064</v>
      </c>
      <c r="C50" s="1" t="s">
        <v>20</v>
      </c>
      <c r="D50" s="1" t="s">
        <v>17</v>
      </c>
      <c r="E50" s="6">
        <v>1336.72</v>
      </c>
      <c r="F50" s="14">
        <v>595.61302416000001</v>
      </c>
    </row>
    <row r="51" spans="2:6" x14ac:dyDescent="0.15">
      <c r="B51" s="4">
        <v>42064</v>
      </c>
      <c r="C51" s="1" t="s">
        <v>20</v>
      </c>
      <c r="D51" s="1" t="s">
        <v>20</v>
      </c>
      <c r="E51" s="6">
        <v>4182.6400000000003</v>
      </c>
      <c r="F51" s="14">
        <v>1713.4435718400002</v>
      </c>
    </row>
    <row r="52" spans="2:6" x14ac:dyDescent="0.15">
      <c r="B52" s="4">
        <v>42095</v>
      </c>
      <c r="C52" s="1" t="s">
        <v>18</v>
      </c>
      <c r="D52" s="1" t="s">
        <v>2</v>
      </c>
      <c r="E52" s="6">
        <v>5730.2168000000011</v>
      </c>
      <c r="F52" s="14">
        <v>3255.9636801217689</v>
      </c>
    </row>
    <row r="53" spans="2:6" x14ac:dyDescent="0.15">
      <c r="B53" s="4">
        <v>42095</v>
      </c>
      <c r="C53" s="1" t="s">
        <v>18</v>
      </c>
      <c r="D53" s="1" t="s">
        <v>3</v>
      </c>
      <c r="E53" s="6">
        <v>3136.98</v>
      </c>
      <c r="F53" s="14">
        <v>1851.5369448576002</v>
      </c>
    </row>
    <row r="54" spans="2:6" x14ac:dyDescent="0.15">
      <c r="B54" s="4">
        <v>42095</v>
      </c>
      <c r="C54" s="1" t="s">
        <v>18</v>
      </c>
      <c r="D54" s="1" t="s">
        <v>4</v>
      </c>
      <c r="E54" s="6">
        <v>4015.3343999999997</v>
      </c>
      <c r="F54" s="14">
        <v>1987.5523662618623</v>
      </c>
    </row>
    <row r="55" spans="2:6" x14ac:dyDescent="0.15">
      <c r="B55" s="4">
        <v>42095</v>
      </c>
      <c r="C55" s="1" t="s">
        <v>18</v>
      </c>
      <c r="D55" s="1" t="s">
        <v>5</v>
      </c>
      <c r="E55" s="6">
        <v>1798.5352</v>
      </c>
      <c r="F55" s="14">
        <v>795.60046272044792</v>
      </c>
    </row>
    <row r="56" spans="2:6" x14ac:dyDescent="0.15">
      <c r="B56" s="4">
        <v>42095</v>
      </c>
      <c r="C56" s="1" t="s">
        <v>18</v>
      </c>
      <c r="D56" s="1" t="s">
        <v>6</v>
      </c>
      <c r="E56" s="6">
        <v>1505.7503999999999</v>
      </c>
      <c r="F56" s="14">
        <v>765.28812445747189</v>
      </c>
    </row>
    <row r="57" spans="2:6" x14ac:dyDescent="0.15">
      <c r="B57" s="4">
        <v>42095</v>
      </c>
      <c r="C57" s="1" t="s">
        <v>18</v>
      </c>
      <c r="D57" s="1" t="s">
        <v>7</v>
      </c>
      <c r="E57" s="6">
        <v>2969.6743999999999</v>
      </c>
      <c r="F57" s="14">
        <v>1508.8435727016958</v>
      </c>
    </row>
    <row r="58" spans="2:6" x14ac:dyDescent="0.15">
      <c r="B58" s="4">
        <v>42095</v>
      </c>
      <c r="C58" s="1" t="s">
        <v>18</v>
      </c>
      <c r="D58" s="1" t="s">
        <v>8</v>
      </c>
      <c r="E58" s="6">
        <v>1714.8824000000002</v>
      </c>
      <c r="F58" s="14">
        <v>843.01732413360014</v>
      </c>
    </row>
    <row r="59" spans="2:6" x14ac:dyDescent="0.15">
      <c r="B59" s="4">
        <v>42095</v>
      </c>
      <c r="C59" s="1" t="s">
        <v>18</v>
      </c>
      <c r="D59" s="1" t="s">
        <v>9</v>
      </c>
      <c r="E59" s="6">
        <v>1254.7919999999999</v>
      </c>
      <c r="F59" s="14">
        <v>701.51411408601598</v>
      </c>
    </row>
    <row r="60" spans="2:6" x14ac:dyDescent="0.15">
      <c r="B60" s="4">
        <v>42095</v>
      </c>
      <c r="C60" s="1" t="s">
        <v>19</v>
      </c>
      <c r="D60" s="1" t="s">
        <v>10</v>
      </c>
      <c r="E60" s="6">
        <v>2425.9312</v>
      </c>
      <c r="F60" s="14">
        <v>1430.93576091312</v>
      </c>
    </row>
    <row r="61" spans="2:6" x14ac:dyDescent="0.15">
      <c r="B61" s="4">
        <v>42095</v>
      </c>
      <c r="C61" s="1" t="s">
        <v>19</v>
      </c>
      <c r="D61" s="1" t="s">
        <v>11</v>
      </c>
      <c r="E61" s="6">
        <v>878.35440000000006</v>
      </c>
      <c r="F61" s="14">
        <v>561.71330418588002</v>
      </c>
    </row>
    <row r="62" spans="2:6" x14ac:dyDescent="0.15">
      <c r="B62" s="4">
        <v>42095</v>
      </c>
      <c r="C62" s="1" t="s">
        <v>19</v>
      </c>
      <c r="D62" s="1" t="s">
        <v>12</v>
      </c>
      <c r="E62" s="6">
        <v>2049.4936000000002</v>
      </c>
      <c r="F62" s="14">
        <v>1161.3774180654802</v>
      </c>
    </row>
    <row r="63" spans="2:6" x14ac:dyDescent="0.15">
      <c r="B63" s="4">
        <v>42095</v>
      </c>
      <c r="C63" s="1" t="s">
        <v>19</v>
      </c>
      <c r="D63" s="1" t="s">
        <v>13</v>
      </c>
      <c r="E63" s="6">
        <v>1463.9240000000002</v>
      </c>
      <c r="F63" s="14">
        <v>799.52402497968023</v>
      </c>
    </row>
    <row r="64" spans="2:6" x14ac:dyDescent="0.15">
      <c r="B64" s="4">
        <v>42095</v>
      </c>
      <c r="C64" s="1" t="s">
        <v>20</v>
      </c>
      <c r="D64" s="1" t="s">
        <v>15</v>
      </c>
      <c r="E64" s="6">
        <v>3513.4176000000002</v>
      </c>
      <c r="F64" s="14">
        <v>1463.0433033216002</v>
      </c>
    </row>
    <row r="65" spans="2:6" x14ac:dyDescent="0.15">
      <c r="B65" s="4">
        <v>42095</v>
      </c>
      <c r="C65" s="1" t="s">
        <v>20</v>
      </c>
      <c r="D65" s="1" t="s">
        <v>16</v>
      </c>
      <c r="E65" s="6">
        <v>4015.3343999999997</v>
      </c>
      <c r="F65" s="14">
        <v>1872.6954282516479</v>
      </c>
    </row>
    <row r="66" spans="2:6" x14ac:dyDescent="0.15">
      <c r="B66" s="4">
        <v>42095</v>
      </c>
      <c r="C66" s="1" t="s">
        <v>20</v>
      </c>
      <c r="D66" s="1" t="s">
        <v>17</v>
      </c>
      <c r="E66" s="6">
        <v>1296.6183999999998</v>
      </c>
      <c r="F66" s="14">
        <v>600.85441877260791</v>
      </c>
    </row>
    <row r="67" spans="2:6" x14ac:dyDescent="0.15">
      <c r="B67" s="4">
        <v>42095</v>
      </c>
      <c r="C67" s="1" t="s">
        <v>20</v>
      </c>
      <c r="D67" s="1" t="s">
        <v>20</v>
      </c>
      <c r="E67" s="6">
        <v>4057.1608000000001</v>
      </c>
      <c r="F67" s="14">
        <v>1678.6606673316483</v>
      </c>
    </row>
    <row r="68" spans="2:6" x14ac:dyDescent="0.15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</row>
    <row r="69" spans="2:6" x14ac:dyDescent="0.15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</row>
    <row r="70" spans="2:6" x14ac:dyDescent="0.15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</row>
    <row r="71" spans="2:6" x14ac:dyDescent="0.15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</row>
    <row r="72" spans="2:6" x14ac:dyDescent="0.15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</row>
    <row r="73" spans="2:6" x14ac:dyDescent="0.15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</row>
    <row r="74" spans="2:6" x14ac:dyDescent="0.15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</row>
    <row r="75" spans="2:6" x14ac:dyDescent="0.15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</row>
    <row r="76" spans="2:6" x14ac:dyDescent="0.15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</row>
    <row r="77" spans="2:6" x14ac:dyDescent="0.15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</row>
    <row r="78" spans="2:6" x14ac:dyDescent="0.15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</row>
    <row r="79" spans="2:6" x14ac:dyDescent="0.15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</row>
    <row r="80" spans="2:6" x14ac:dyDescent="0.15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</row>
    <row r="81" spans="2:6" x14ac:dyDescent="0.15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</row>
    <row r="82" spans="2:6" x14ac:dyDescent="0.15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</row>
    <row r="83" spans="2:6" x14ac:dyDescent="0.15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</row>
    <row r="84" spans="2:6" x14ac:dyDescent="0.15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</row>
    <row r="85" spans="2:6" x14ac:dyDescent="0.15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</row>
    <row r="86" spans="2:6" x14ac:dyDescent="0.15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</row>
    <row r="87" spans="2:6" x14ac:dyDescent="0.15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</row>
    <row r="88" spans="2:6" x14ac:dyDescent="0.15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</row>
    <row r="89" spans="2:6" x14ac:dyDescent="0.15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</row>
    <row r="90" spans="2:6" x14ac:dyDescent="0.15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</row>
    <row r="91" spans="2:6" x14ac:dyDescent="0.15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</row>
    <row r="92" spans="2:6" x14ac:dyDescent="0.15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</row>
    <row r="93" spans="2:6" x14ac:dyDescent="0.15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</row>
    <row r="94" spans="2:6" x14ac:dyDescent="0.15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</row>
    <row r="95" spans="2:6" x14ac:dyDescent="0.15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</row>
    <row r="96" spans="2:6" x14ac:dyDescent="0.15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</row>
    <row r="97" spans="2:6" x14ac:dyDescent="0.15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</row>
    <row r="98" spans="2:6" x14ac:dyDescent="0.15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</row>
    <row r="99" spans="2:6" x14ac:dyDescent="0.15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</row>
    <row r="100" spans="2:6" x14ac:dyDescent="0.15">
      <c r="B100" s="4">
        <v>42186</v>
      </c>
      <c r="C100" s="1" t="s">
        <v>18</v>
      </c>
      <c r="D100" s="1" t="s">
        <v>2</v>
      </c>
      <c r="E100" s="6">
        <v>5774.1841261104009</v>
      </c>
      <c r="F100" s="14">
        <v>3377.3799075649467</v>
      </c>
    </row>
    <row r="101" spans="2:6" x14ac:dyDescent="0.15">
      <c r="B101" s="4">
        <v>42186</v>
      </c>
      <c r="C101" s="1" t="s">
        <v>18</v>
      </c>
      <c r="D101" s="1" t="s">
        <v>3</v>
      </c>
      <c r="E101" s="6">
        <v>4361.7937643280002</v>
      </c>
      <c r="F101" s="14">
        <v>2676.3650285452568</v>
      </c>
    </row>
    <row r="102" spans="2:6" x14ac:dyDescent="0.15">
      <c r="B102" s="4">
        <v>42186</v>
      </c>
      <c r="C102" s="1" t="s">
        <v>18</v>
      </c>
      <c r="D102" s="1" t="s">
        <v>4</v>
      </c>
      <c r="E102" s="6">
        <v>4818.7435872576007</v>
      </c>
      <c r="F102" s="14">
        <v>2408.1209672965392</v>
      </c>
    </row>
    <row r="103" spans="2:6" x14ac:dyDescent="0.15">
      <c r="B103" s="4">
        <v>42186</v>
      </c>
      <c r="C103" s="1" t="s">
        <v>18</v>
      </c>
      <c r="D103" s="1" t="s">
        <v>5</v>
      </c>
      <c r="E103" s="6">
        <v>1370.8494687888001</v>
      </c>
      <c r="F103" s="14">
        <v>637.21731809536425</v>
      </c>
    </row>
    <row r="104" spans="2:6" x14ac:dyDescent="0.15">
      <c r="B104" s="4">
        <v>42186</v>
      </c>
      <c r="C104" s="1" t="s">
        <v>18</v>
      </c>
      <c r="D104" s="1" t="s">
        <v>6</v>
      </c>
      <c r="E104" s="6">
        <v>3157.1078675136005</v>
      </c>
      <c r="F104" s="14">
        <v>1651.0744343206866</v>
      </c>
    </row>
    <row r="105" spans="2:6" x14ac:dyDescent="0.15">
      <c r="B105" s="4">
        <v>42186</v>
      </c>
      <c r="C105" s="1" t="s">
        <v>18</v>
      </c>
      <c r="D105" s="1" t="s">
        <v>7</v>
      </c>
      <c r="E105" s="6">
        <v>3157.1078675136005</v>
      </c>
      <c r="F105" s="14">
        <v>1667.5712127620759</v>
      </c>
    </row>
    <row r="106" spans="2:6" x14ac:dyDescent="0.15">
      <c r="B106" s="4">
        <v>42186</v>
      </c>
      <c r="C106" s="1" t="s">
        <v>18</v>
      </c>
      <c r="D106" s="1" t="s">
        <v>8</v>
      </c>
      <c r="E106" s="6">
        <v>1703.1766127376002</v>
      </c>
      <c r="F106" s="14">
        <v>845.21939710257902</v>
      </c>
    </row>
    <row r="107" spans="2:6" x14ac:dyDescent="0.15">
      <c r="B107" s="4">
        <v>42186</v>
      </c>
      <c r="C107" s="1" t="s">
        <v>18</v>
      </c>
      <c r="D107" s="1" t="s">
        <v>9</v>
      </c>
      <c r="E107" s="6">
        <v>1246.2267898079999</v>
      </c>
      <c r="F107" s="14">
        <v>655.68426180181393</v>
      </c>
    </row>
    <row r="108" spans="2:6" x14ac:dyDescent="0.15">
      <c r="B108" s="4">
        <v>42186</v>
      </c>
      <c r="C108" s="1" t="s">
        <v>19</v>
      </c>
      <c r="D108" s="1" t="s">
        <v>10</v>
      </c>
      <c r="E108" s="6">
        <v>1287.7676828016001</v>
      </c>
      <c r="F108" s="14">
        <v>743.72814025905336</v>
      </c>
    </row>
    <row r="109" spans="2:6" x14ac:dyDescent="0.15">
      <c r="B109" s="4">
        <v>42186</v>
      </c>
      <c r="C109" s="1" t="s">
        <v>19</v>
      </c>
      <c r="D109" s="1" t="s">
        <v>11</v>
      </c>
      <c r="E109" s="6">
        <v>456.94982292960003</v>
      </c>
      <c r="F109" s="14">
        <v>271.96108163047626</v>
      </c>
    </row>
    <row r="110" spans="2:6" x14ac:dyDescent="0.15">
      <c r="B110" s="4">
        <v>42186</v>
      </c>
      <c r="C110" s="1" t="s">
        <v>19</v>
      </c>
      <c r="D110" s="1" t="s">
        <v>12</v>
      </c>
      <c r="E110" s="6">
        <v>2035.5037566864003</v>
      </c>
      <c r="F110" s="14">
        <v>1247.9312403988549</v>
      </c>
    </row>
    <row r="111" spans="2:6" x14ac:dyDescent="0.15">
      <c r="B111" s="4">
        <v>42186</v>
      </c>
      <c r="C111" s="1" t="s">
        <v>19</v>
      </c>
      <c r="D111" s="1" t="s">
        <v>13</v>
      </c>
      <c r="E111" s="6">
        <v>1453.9312547760003</v>
      </c>
      <c r="F111" s="14">
        <v>825.57661980584851</v>
      </c>
    </row>
    <row r="112" spans="2:6" x14ac:dyDescent="0.15">
      <c r="B112" s="4">
        <v>42186</v>
      </c>
      <c r="C112" s="1" t="s">
        <v>20</v>
      </c>
      <c r="D112" s="1" t="s">
        <v>15</v>
      </c>
      <c r="E112" s="6">
        <v>1412.3903617824001</v>
      </c>
      <c r="F112" s="14">
        <v>611.4805935491836</v>
      </c>
    </row>
    <row r="113" spans="2:6" x14ac:dyDescent="0.15">
      <c r="B113" s="4">
        <v>42186</v>
      </c>
      <c r="C113" s="1" t="s">
        <v>20</v>
      </c>
      <c r="D113" s="1" t="s">
        <v>16</v>
      </c>
      <c r="E113" s="6">
        <v>3157.1078675136005</v>
      </c>
      <c r="F113" s="14">
        <v>1515.7083392097993</v>
      </c>
    </row>
    <row r="114" spans="2:6" x14ac:dyDescent="0.15">
      <c r="B114" s="4">
        <v>42186</v>
      </c>
      <c r="C114" s="1" t="s">
        <v>20</v>
      </c>
      <c r="D114" s="1" t="s">
        <v>17</v>
      </c>
      <c r="E114" s="6">
        <v>2533.9944726096001</v>
      </c>
      <c r="F114" s="14">
        <v>1233.7941723964598</v>
      </c>
    </row>
    <row r="115" spans="2:6" x14ac:dyDescent="0.15">
      <c r="B115" s="4">
        <v>42186</v>
      </c>
      <c r="C115" s="1" t="s">
        <v>20</v>
      </c>
      <c r="D115" s="1" t="s">
        <v>20</v>
      </c>
      <c r="E115" s="6">
        <v>4444.8755503152006</v>
      </c>
      <c r="F115" s="14">
        <v>2048.8218783109123</v>
      </c>
    </row>
    <row r="116" spans="2:6" x14ac:dyDescent="0.15">
      <c r="B116" s="4">
        <v>42217</v>
      </c>
      <c r="C116" s="1" t="s">
        <v>18</v>
      </c>
      <c r="D116" s="1" t="s">
        <v>2</v>
      </c>
      <c r="E116" s="6">
        <v>6869.2020654216976</v>
      </c>
      <c r="F116" s="14">
        <v>4098.2245492463198</v>
      </c>
    </row>
    <row r="117" spans="2:6" x14ac:dyDescent="0.15">
      <c r="B117" s="4">
        <v>42217</v>
      </c>
      <c r="C117" s="1" t="s">
        <v>18</v>
      </c>
      <c r="D117" s="1" t="s">
        <v>3</v>
      </c>
      <c r="E117" s="6">
        <v>5400.3160891680009</v>
      </c>
      <c r="F117" s="14">
        <v>3446.1385891363693</v>
      </c>
    </row>
    <row r="118" spans="2:6" x14ac:dyDescent="0.15">
      <c r="B118" s="4">
        <v>42217</v>
      </c>
      <c r="C118" s="1" t="s">
        <v>18</v>
      </c>
      <c r="D118" s="1" t="s">
        <v>4</v>
      </c>
      <c r="E118" s="6">
        <v>5875.5439050147861</v>
      </c>
      <c r="F118" s="14">
        <v>2994.9717431613021</v>
      </c>
    </row>
    <row r="119" spans="2:6" x14ac:dyDescent="0.15">
      <c r="B119" s="4">
        <v>42217</v>
      </c>
      <c r="C119" s="1" t="s">
        <v>18</v>
      </c>
      <c r="D119" s="1" t="s">
        <v>5</v>
      </c>
      <c r="E119" s="6">
        <v>2289.7340218072322</v>
      </c>
      <c r="F119" s="14">
        <v>1043.0590970287317</v>
      </c>
    </row>
    <row r="120" spans="2:6" x14ac:dyDescent="0.15">
      <c r="B120" s="4">
        <v>42217</v>
      </c>
      <c r="C120" s="1" t="s">
        <v>18</v>
      </c>
      <c r="D120" s="1" t="s">
        <v>6</v>
      </c>
      <c r="E120" s="6">
        <v>1987.3163208138244</v>
      </c>
      <c r="F120" s="14">
        <v>1080.8802233607594</v>
      </c>
    </row>
    <row r="121" spans="2:6" x14ac:dyDescent="0.15">
      <c r="B121" s="4">
        <v>42217</v>
      </c>
      <c r="C121" s="1" t="s">
        <v>18</v>
      </c>
      <c r="D121" s="1" t="s">
        <v>7</v>
      </c>
      <c r="E121" s="6">
        <v>3283.3921822141447</v>
      </c>
      <c r="F121" s="14">
        <v>1751.6168018852845</v>
      </c>
    </row>
    <row r="122" spans="2:6" x14ac:dyDescent="0.15">
      <c r="B122" s="4">
        <v>42217</v>
      </c>
      <c r="C122" s="1" t="s">
        <v>18</v>
      </c>
      <c r="D122" s="1" t="s">
        <v>8</v>
      </c>
      <c r="E122" s="6">
        <v>1771.3036772471044</v>
      </c>
      <c r="F122" s="14">
        <v>852.65732779708185</v>
      </c>
    </row>
    <row r="123" spans="2:6" x14ac:dyDescent="0.15">
      <c r="B123" s="4">
        <v>42217</v>
      </c>
      <c r="C123" s="1" t="s">
        <v>18</v>
      </c>
      <c r="D123" s="1" t="s">
        <v>9</v>
      </c>
      <c r="E123" s="6">
        <v>1296.0758614003203</v>
      </c>
      <c r="F123" s="14">
        <v>709.18809756484222</v>
      </c>
    </row>
    <row r="124" spans="2:6" x14ac:dyDescent="0.15">
      <c r="B124" s="4">
        <v>42217</v>
      </c>
      <c r="C124" s="1" t="s">
        <v>19</v>
      </c>
      <c r="D124" s="1" t="s">
        <v>10</v>
      </c>
      <c r="E124" s="6">
        <v>1339.2783901136643</v>
      </c>
      <c r="F124" s="14">
        <v>796.68158384549804</v>
      </c>
    </row>
    <row r="125" spans="2:6" x14ac:dyDescent="0.15">
      <c r="B125" s="4">
        <v>42217</v>
      </c>
      <c r="C125" s="1" t="s">
        <v>19</v>
      </c>
      <c r="D125" s="1" t="s">
        <v>11</v>
      </c>
      <c r="E125" s="6">
        <v>475.22781584678404</v>
      </c>
      <c r="F125" s="14">
        <v>288.85036702148852</v>
      </c>
    </row>
    <row r="126" spans="2:6" x14ac:dyDescent="0.15">
      <c r="B126" s="4">
        <v>42217</v>
      </c>
      <c r="C126" s="1" t="s">
        <v>19</v>
      </c>
      <c r="D126" s="1" t="s">
        <v>12</v>
      </c>
      <c r="E126" s="6">
        <v>2116.9239069538562</v>
      </c>
      <c r="F126" s="14">
        <v>1271.8915202145129</v>
      </c>
    </row>
    <row r="127" spans="2:6" x14ac:dyDescent="0.15">
      <c r="B127" s="4">
        <v>42217</v>
      </c>
      <c r="C127" s="1" t="s">
        <v>19</v>
      </c>
      <c r="D127" s="1" t="s">
        <v>13</v>
      </c>
      <c r="E127" s="6">
        <v>1080.0632178336002</v>
      </c>
      <c r="F127" s="14">
        <v>631.68405366858929</v>
      </c>
    </row>
    <row r="128" spans="2:6" x14ac:dyDescent="0.15">
      <c r="B128" s="4">
        <v>42217</v>
      </c>
      <c r="C128" s="1" t="s">
        <v>20</v>
      </c>
      <c r="D128" s="1" t="s">
        <v>15</v>
      </c>
      <c r="E128" s="6">
        <v>1036.8606891202562</v>
      </c>
      <c r="F128" s="14">
        <v>453.38768150404417</v>
      </c>
    </row>
    <row r="129" spans="2:6" x14ac:dyDescent="0.15">
      <c r="B129" s="4">
        <v>42217</v>
      </c>
      <c r="C129" s="1" t="s">
        <v>20</v>
      </c>
      <c r="D129" s="1" t="s">
        <v>16</v>
      </c>
      <c r="E129" s="6">
        <v>2851.3668950807046</v>
      </c>
      <c r="F129" s="14">
        <v>1409.9916712560719</v>
      </c>
    </row>
    <row r="130" spans="2:6" x14ac:dyDescent="0.15">
      <c r="B130" s="4">
        <v>42217</v>
      </c>
      <c r="C130" s="1" t="s">
        <v>20</v>
      </c>
      <c r="D130" s="1" t="s">
        <v>17</v>
      </c>
      <c r="E130" s="6">
        <v>2635.3542515139843</v>
      </c>
      <c r="F130" s="14">
        <v>1257.4830205064718</v>
      </c>
    </row>
    <row r="131" spans="2:6" x14ac:dyDescent="0.15">
      <c r="B131" s="4">
        <v>42217</v>
      </c>
      <c r="C131" s="1" t="s">
        <v>20</v>
      </c>
      <c r="D131" s="1" t="s">
        <v>20</v>
      </c>
      <c r="E131" s="6">
        <v>2894.5694237940488</v>
      </c>
      <c r="F131" s="14">
        <v>1374.2501470572479</v>
      </c>
    </row>
    <row r="132" spans="2:6" x14ac:dyDescent="0.15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</row>
    <row r="133" spans="2:6" x14ac:dyDescent="0.15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</row>
    <row r="134" spans="2:6" x14ac:dyDescent="0.15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</row>
    <row r="135" spans="2:6" x14ac:dyDescent="0.15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</row>
    <row r="136" spans="2:6" x14ac:dyDescent="0.15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</row>
    <row r="137" spans="2:6" x14ac:dyDescent="0.15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</row>
    <row r="138" spans="2:6" x14ac:dyDescent="0.15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</row>
    <row r="139" spans="2:6" x14ac:dyDescent="0.15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</row>
    <row r="140" spans="2:6" x14ac:dyDescent="0.15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</row>
    <row r="141" spans="2:6" x14ac:dyDescent="0.15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</row>
    <row r="142" spans="2:6" x14ac:dyDescent="0.15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</row>
    <row r="143" spans="2:6" x14ac:dyDescent="0.15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</row>
    <row r="144" spans="2:6" x14ac:dyDescent="0.15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</row>
    <row r="145" spans="2:6" x14ac:dyDescent="0.15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</row>
    <row r="146" spans="2:6" x14ac:dyDescent="0.15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</row>
    <row r="147" spans="2:6" x14ac:dyDescent="0.15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</row>
    <row r="148" spans="2:6" x14ac:dyDescent="0.15">
      <c r="B148" s="4">
        <v>42278</v>
      </c>
      <c r="C148" s="1" t="s">
        <v>18</v>
      </c>
      <c r="D148" s="1" t="s">
        <v>2</v>
      </c>
      <c r="E148" s="6">
        <v>5174.8032095372164</v>
      </c>
      <c r="F148" s="14">
        <v>3125.0636582395255</v>
      </c>
    </row>
    <row r="149" spans="2:6" x14ac:dyDescent="0.15">
      <c r="B149" s="4">
        <v>42278</v>
      </c>
      <c r="C149" s="1" t="s">
        <v>18</v>
      </c>
      <c r="D149" s="1" t="s">
        <v>3</v>
      </c>
      <c r="E149" s="6">
        <v>4510.1495862939037</v>
      </c>
      <c r="F149" s="14">
        <v>2509.4472298139281</v>
      </c>
    </row>
    <row r="150" spans="2:6" x14ac:dyDescent="0.15">
      <c r="B150" s="4">
        <v>42278</v>
      </c>
      <c r="C150" s="1" t="s">
        <v>18</v>
      </c>
      <c r="D150" s="1" t="s">
        <v>4</v>
      </c>
      <c r="E150" s="6">
        <v>6456.6351972207485</v>
      </c>
      <c r="F150" s="14">
        <v>3102.2840795606253</v>
      </c>
    </row>
    <row r="151" spans="2:6" x14ac:dyDescent="0.15">
      <c r="B151" s="4">
        <v>42278</v>
      </c>
      <c r="C151" s="1" t="s">
        <v>18</v>
      </c>
      <c r="D151" s="1" t="s">
        <v>5</v>
      </c>
      <c r="E151" s="6">
        <v>2990.941304594905</v>
      </c>
      <c r="F151" s="14">
        <v>1377.6275648964131</v>
      </c>
    </row>
    <row r="152" spans="2:6" x14ac:dyDescent="0.15">
      <c r="B152" s="4">
        <v>42278</v>
      </c>
      <c r="C152" s="1" t="s">
        <v>18</v>
      </c>
      <c r="D152" s="1" t="s">
        <v>6</v>
      </c>
      <c r="E152" s="6">
        <v>2183.8619049423119</v>
      </c>
      <c r="F152" s="14">
        <v>1155.6997200954715</v>
      </c>
    </row>
    <row r="153" spans="2:6" x14ac:dyDescent="0.15">
      <c r="B153" s="4">
        <v>42278</v>
      </c>
      <c r="C153" s="1" t="s">
        <v>18</v>
      </c>
      <c r="D153" s="1" t="s">
        <v>7</v>
      </c>
      <c r="E153" s="6">
        <v>1709.1093169113742</v>
      </c>
      <c r="F153" s="14">
        <v>886.00226988685631</v>
      </c>
    </row>
    <row r="154" spans="2:6" x14ac:dyDescent="0.15">
      <c r="B154" s="4">
        <v>42278</v>
      </c>
      <c r="C154" s="1" t="s">
        <v>18</v>
      </c>
      <c r="D154" s="1" t="s">
        <v>8</v>
      </c>
      <c r="E154" s="6">
        <v>996.9804348649684</v>
      </c>
      <c r="F154" s="14">
        <v>471.0732554736976</v>
      </c>
    </row>
    <row r="155" spans="2:6" x14ac:dyDescent="0.15">
      <c r="B155" s="4">
        <v>42278</v>
      </c>
      <c r="C155" s="1" t="s">
        <v>18</v>
      </c>
      <c r="D155" s="1" t="s">
        <v>9</v>
      </c>
      <c r="E155" s="6">
        <v>1424.2577640928118</v>
      </c>
      <c r="F155" s="14">
        <v>829.08892963370772</v>
      </c>
    </row>
    <row r="156" spans="2:6" x14ac:dyDescent="0.15">
      <c r="B156" s="4">
        <v>42278</v>
      </c>
      <c r="C156" s="1" t="s">
        <v>19</v>
      </c>
      <c r="D156" s="1" t="s">
        <v>10</v>
      </c>
      <c r="E156" s="6">
        <v>2895.9907869887174</v>
      </c>
      <c r="F156" s="14">
        <v>1642.0267762226031</v>
      </c>
    </row>
    <row r="157" spans="2:6" x14ac:dyDescent="0.15">
      <c r="B157" s="4">
        <v>42278</v>
      </c>
      <c r="C157" s="1" t="s">
        <v>19</v>
      </c>
      <c r="D157" s="1" t="s">
        <v>11</v>
      </c>
      <c r="E157" s="6">
        <v>1329.3072464866245</v>
      </c>
      <c r="F157" s="14">
        <v>851.42129137468294</v>
      </c>
    </row>
    <row r="158" spans="2:6" x14ac:dyDescent="0.15">
      <c r="B158" s="4">
        <v>42278</v>
      </c>
      <c r="C158" s="1" t="s">
        <v>19</v>
      </c>
      <c r="D158" s="1" t="s">
        <v>12</v>
      </c>
      <c r="E158" s="6">
        <v>2801.0402693825299</v>
      </c>
      <c r="F158" s="14">
        <v>1555.9778696419958</v>
      </c>
    </row>
    <row r="159" spans="2:6" x14ac:dyDescent="0.15">
      <c r="B159" s="4">
        <v>42278</v>
      </c>
      <c r="C159" s="1" t="s">
        <v>19</v>
      </c>
      <c r="D159" s="1" t="s">
        <v>13</v>
      </c>
      <c r="E159" s="6">
        <v>2326.2876813515927</v>
      </c>
      <c r="F159" s="14">
        <v>1197.5728983598001</v>
      </c>
    </row>
    <row r="160" spans="2:6" x14ac:dyDescent="0.15">
      <c r="B160" s="4">
        <v>42278</v>
      </c>
      <c r="C160" s="1" t="s">
        <v>20</v>
      </c>
      <c r="D160" s="1" t="s">
        <v>15</v>
      </c>
      <c r="E160" s="6">
        <v>2326.2876813515927</v>
      </c>
      <c r="F160" s="14">
        <v>895.62075732036317</v>
      </c>
    </row>
    <row r="161" spans="2:6" x14ac:dyDescent="0.15">
      <c r="B161" s="4">
        <v>42278</v>
      </c>
      <c r="C161" s="1" t="s">
        <v>20</v>
      </c>
      <c r="D161" s="1" t="s">
        <v>16</v>
      </c>
      <c r="E161" s="6">
        <v>3798.0207042474985</v>
      </c>
      <c r="F161" s="14">
        <v>1637.7065276715214</v>
      </c>
    </row>
    <row r="162" spans="2:6" x14ac:dyDescent="0.15">
      <c r="B162" s="4">
        <v>42278</v>
      </c>
      <c r="C162" s="1" t="s">
        <v>20</v>
      </c>
      <c r="D162" s="1" t="s">
        <v>17</v>
      </c>
      <c r="E162" s="6">
        <v>3370.7433750196546</v>
      </c>
      <c r="F162" s="14">
        <v>1458.1835840335025</v>
      </c>
    </row>
    <row r="163" spans="2:6" x14ac:dyDescent="0.15">
      <c r="B163" s="4">
        <v>42278</v>
      </c>
      <c r="C163" s="1" t="s">
        <v>20</v>
      </c>
      <c r="D163" s="1" t="s">
        <v>20</v>
      </c>
      <c r="E163" s="6">
        <v>3180.8423398072805</v>
      </c>
      <c r="F163" s="14">
        <v>1290.149653025833</v>
      </c>
    </row>
    <row r="164" spans="2:6" x14ac:dyDescent="0.15">
      <c r="B164" s="4">
        <v>42309</v>
      </c>
      <c r="C164" s="1" t="s">
        <v>18</v>
      </c>
      <c r="D164" s="1" t="s">
        <v>2</v>
      </c>
      <c r="E164" s="6">
        <v>6335.0985346848274</v>
      </c>
      <c r="F164" s="14">
        <v>3527.6699695110847</v>
      </c>
    </row>
    <row r="165" spans="2:6" x14ac:dyDescent="0.15">
      <c r="B165" s="4">
        <v>42309</v>
      </c>
      <c r="C165" s="1" t="s">
        <v>18</v>
      </c>
      <c r="D165" s="1" t="s">
        <v>3</v>
      </c>
      <c r="E165" s="6">
        <v>5241.2685718615476</v>
      </c>
      <c r="F165" s="14">
        <v>3155.4203235905684</v>
      </c>
    </row>
    <row r="166" spans="2:6" x14ac:dyDescent="0.15">
      <c r="B166" s="4">
        <v>42309</v>
      </c>
      <c r="C166" s="1" t="s">
        <v>18</v>
      </c>
      <c r="D166" s="1" t="s">
        <v>4</v>
      </c>
      <c r="E166" s="6">
        <v>3919.5573667834178</v>
      </c>
      <c r="F166" s="14">
        <v>1901.3407721828864</v>
      </c>
    </row>
    <row r="167" spans="2:6" x14ac:dyDescent="0.15">
      <c r="B167" s="4">
        <v>42309</v>
      </c>
      <c r="C167" s="1" t="s">
        <v>18</v>
      </c>
      <c r="D167" s="1" t="s">
        <v>5</v>
      </c>
      <c r="E167" s="6">
        <v>3327.0661369208083</v>
      </c>
      <c r="F167" s="14">
        <v>1486.4793925724032</v>
      </c>
    </row>
    <row r="168" spans="2:6" x14ac:dyDescent="0.15">
      <c r="B168" s="4">
        <v>42309</v>
      </c>
      <c r="C168" s="1" t="s">
        <v>18</v>
      </c>
      <c r="D168" s="1" t="s">
        <v>6</v>
      </c>
      <c r="E168" s="6">
        <v>2552.2699132543189</v>
      </c>
      <c r="F168" s="14">
        <v>1258.2598014736861</v>
      </c>
    </row>
    <row r="169" spans="2:6" x14ac:dyDescent="0.15">
      <c r="B169" s="4">
        <v>42309</v>
      </c>
      <c r="C169" s="1" t="s">
        <v>18</v>
      </c>
      <c r="D169" s="1" t="s">
        <v>7</v>
      </c>
      <c r="E169" s="6">
        <v>1640.7449442349191</v>
      </c>
      <c r="F169" s="14">
        <v>850.30871156201283</v>
      </c>
    </row>
    <row r="170" spans="2:6" x14ac:dyDescent="0.15">
      <c r="B170" s="4">
        <v>42309</v>
      </c>
      <c r="C170" s="1" t="s">
        <v>18</v>
      </c>
      <c r="D170" s="1" t="s">
        <v>8</v>
      </c>
      <c r="E170" s="6">
        <v>957.10121747036965</v>
      </c>
      <c r="F170" s="14">
        <v>484.61544330689281</v>
      </c>
    </row>
    <row r="171" spans="2:6" x14ac:dyDescent="0.15">
      <c r="B171" s="4">
        <v>42309</v>
      </c>
      <c r="C171" s="1" t="s">
        <v>18</v>
      </c>
      <c r="D171" s="1" t="s">
        <v>9</v>
      </c>
      <c r="E171" s="6">
        <v>1367.2874535290991</v>
      </c>
      <c r="F171" s="14">
        <v>756.76266042241014</v>
      </c>
    </row>
    <row r="172" spans="2:6" x14ac:dyDescent="0.15">
      <c r="B172" s="4">
        <v>42309</v>
      </c>
      <c r="C172" s="1" t="s">
        <v>19</v>
      </c>
      <c r="D172" s="1" t="s">
        <v>10</v>
      </c>
      <c r="E172" s="6">
        <v>2780.1511555091688</v>
      </c>
      <c r="F172" s="14">
        <v>1607.0749883503549</v>
      </c>
    </row>
    <row r="173" spans="2:6" x14ac:dyDescent="0.15">
      <c r="B173" s="4">
        <v>42309</v>
      </c>
      <c r="C173" s="1" t="s">
        <v>19</v>
      </c>
      <c r="D173" s="1" t="s">
        <v>11</v>
      </c>
      <c r="E173" s="6">
        <v>2187.6599256465588</v>
      </c>
      <c r="F173" s="14">
        <v>1370.9773970269669</v>
      </c>
    </row>
    <row r="174" spans="2:6" x14ac:dyDescent="0.15">
      <c r="B174" s="4">
        <v>42309</v>
      </c>
      <c r="C174" s="1" t="s">
        <v>19</v>
      </c>
      <c r="D174" s="1" t="s">
        <v>12</v>
      </c>
      <c r="E174" s="6">
        <v>2688.9986586072287</v>
      </c>
      <c r="F174" s="14">
        <v>1539.0005328672169</v>
      </c>
    </row>
    <row r="175" spans="2:6" x14ac:dyDescent="0.15">
      <c r="B175" s="4">
        <v>42309</v>
      </c>
      <c r="C175" s="1" t="s">
        <v>19</v>
      </c>
      <c r="D175" s="1" t="s">
        <v>13</v>
      </c>
      <c r="E175" s="6">
        <v>2233.2361740975293</v>
      </c>
      <c r="F175" s="14">
        <v>1256.2754308857691</v>
      </c>
    </row>
    <row r="176" spans="2:6" x14ac:dyDescent="0.15">
      <c r="B176" s="4">
        <v>42309</v>
      </c>
      <c r="C176" s="1" t="s">
        <v>20</v>
      </c>
      <c r="D176" s="1" t="s">
        <v>15</v>
      </c>
      <c r="E176" s="6">
        <v>3144.7611431169285</v>
      </c>
      <c r="F176" s="14">
        <v>1348.8147218573445</v>
      </c>
    </row>
    <row r="177" spans="2:6" x14ac:dyDescent="0.15">
      <c r="B177" s="4">
        <v>42309</v>
      </c>
      <c r="C177" s="1" t="s">
        <v>20</v>
      </c>
      <c r="D177" s="1" t="s">
        <v>16</v>
      </c>
      <c r="E177" s="6">
        <v>2734.5749070581983</v>
      </c>
      <c r="F177" s="14">
        <v>1326.3819231907426</v>
      </c>
    </row>
    <row r="178" spans="2:6" x14ac:dyDescent="0.15">
      <c r="B178" s="4">
        <v>42309</v>
      </c>
      <c r="C178" s="1" t="s">
        <v>20</v>
      </c>
      <c r="D178" s="1" t="s">
        <v>17</v>
      </c>
      <c r="E178" s="6">
        <v>2324.3886709994686</v>
      </c>
      <c r="F178" s="14">
        <v>1087.8955565910298</v>
      </c>
    </row>
    <row r="179" spans="2:6" x14ac:dyDescent="0.15">
      <c r="B179" s="4">
        <v>42309</v>
      </c>
      <c r="C179" s="1" t="s">
        <v>20</v>
      </c>
      <c r="D179" s="1" t="s">
        <v>20</v>
      </c>
      <c r="E179" s="6">
        <v>2142.0836771955892</v>
      </c>
      <c r="F179" s="14">
        <v>921.74430938084436</v>
      </c>
    </row>
    <row r="180" spans="2:6" x14ac:dyDescent="0.15">
      <c r="B180" s="4">
        <v>42339</v>
      </c>
      <c r="C180" s="1" t="s">
        <v>18</v>
      </c>
      <c r="D180" s="1" t="s">
        <v>2</v>
      </c>
      <c r="E180" s="6">
        <v>5965.9309222319716</v>
      </c>
      <c r="F180" s="14">
        <v>3630.5117855577018</v>
      </c>
    </row>
    <row r="181" spans="2:6" x14ac:dyDescent="0.15">
      <c r="B181" s="4">
        <v>42339</v>
      </c>
      <c r="C181" s="1" t="s">
        <v>18</v>
      </c>
      <c r="D181" s="1" t="s">
        <v>3</v>
      </c>
      <c r="E181" s="6">
        <v>4762.7179631263634</v>
      </c>
      <c r="F181" s="14">
        <v>3160.8345375591989</v>
      </c>
    </row>
    <row r="182" spans="2:6" x14ac:dyDescent="0.15">
      <c r="B182" s="4">
        <v>42339</v>
      </c>
      <c r="C182" s="1" t="s">
        <v>18</v>
      </c>
      <c r="D182" s="1" t="s">
        <v>4</v>
      </c>
      <c r="E182" s="6">
        <v>5314.1905693831004</v>
      </c>
      <c r="F182" s="14">
        <v>2763.0067730550536</v>
      </c>
    </row>
    <row r="183" spans="2:6" x14ac:dyDescent="0.15">
      <c r="B183" s="4">
        <v>42339</v>
      </c>
      <c r="C183" s="1" t="s">
        <v>18</v>
      </c>
      <c r="D183" s="1" t="s">
        <v>5</v>
      </c>
      <c r="E183" s="6">
        <v>4161.1114835735598</v>
      </c>
      <c r="F183" s="14">
        <v>1857.630380842711</v>
      </c>
    </row>
    <row r="184" spans="2:6" x14ac:dyDescent="0.15">
      <c r="B184" s="4">
        <v>42339</v>
      </c>
      <c r="C184" s="1" t="s">
        <v>18</v>
      </c>
      <c r="D184" s="1" t="s">
        <v>6</v>
      </c>
      <c r="E184" s="6">
        <v>1804.8194386584114</v>
      </c>
      <c r="F184" s="14">
        <v>1020.8869933053431</v>
      </c>
    </row>
    <row r="185" spans="2:6" x14ac:dyDescent="0.15">
      <c r="B185" s="4">
        <v>42339</v>
      </c>
      <c r="C185" s="1" t="s">
        <v>18</v>
      </c>
      <c r="D185" s="1" t="s">
        <v>7</v>
      </c>
      <c r="E185" s="6">
        <v>802.1419727370718</v>
      </c>
      <c r="F185" s="14">
        <v>432.20417536480119</v>
      </c>
    </row>
    <row r="186" spans="2:6" x14ac:dyDescent="0.15">
      <c r="B186" s="4">
        <v>42339</v>
      </c>
      <c r="C186" s="1" t="s">
        <v>18</v>
      </c>
      <c r="D186" s="1" t="s">
        <v>8</v>
      </c>
      <c r="E186" s="6">
        <v>551.47260625673675</v>
      </c>
      <c r="F186" s="14">
        <v>257.49997016260198</v>
      </c>
    </row>
    <row r="187" spans="2:6" x14ac:dyDescent="0.15">
      <c r="B187" s="4">
        <v>42339</v>
      </c>
      <c r="C187" s="1" t="s">
        <v>18</v>
      </c>
      <c r="D187" s="1" t="s">
        <v>9</v>
      </c>
      <c r="E187" s="6">
        <v>752.00809944100467</v>
      </c>
      <c r="F187" s="14">
        <v>427.94393264333848</v>
      </c>
    </row>
    <row r="188" spans="2:6" x14ac:dyDescent="0.15">
      <c r="B188" s="4">
        <v>42339</v>
      </c>
      <c r="C188" s="1" t="s">
        <v>19</v>
      </c>
      <c r="D188" s="1" t="s">
        <v>10</v>
      </c>
      <c r="E188" s="6">
        <v>2055.4888051387466</v>
      </c>
      <c r="F188" s="14">
        <v>1259.4074477802305</v>
      </c>
    </row>
    <row r="189" spans="2:6" x14ac:dyDescent="0.15">
      <c r="B189" s="4">
        <v>42339</v>
      </c>
      <c r="C189" s="1" t="s">
        <v>19</v>
      </c>
      <c r="D189" s="1" t="s">
        <v>11</v>
      </c>
      <c r="E189" s="6">
        <v>2406.425918211215</v>
      </c>
      <c r="F189" s="14">
        <v>1448.034009461981</v>
      </c>
    </row>
    <row r="190" spans="2:6" x14ac:dyDescent="0.15">
      <c r="B190" s="4">
        <v>42339</v>
      </c>
      <c r="C190" s="1" t="s">
        <v>19</v>
      </c>
      <c r="D190" s="1" t="s">
        <v>12</v>
      </c>
      <c r="E190" s="6">
        <v>3960.5759903892917</v>
      </c>
      <c r="F190" s="14">
        <v>2332.0037818922497</v>
      </c>
    </row>
    <row r="191" spans="2:6" x14ac:dyDescent="0.15">
      <c r="B191" s="4">
        <v>42339</v>
      </c>
      <c r="C191" s="1" t="s">
        <v>19</v>
      </c>
      <c r="D191" s="1" t="s">
        <v>13</v>
      </c>
      <c r="E191" s="6">
        <v>2957.898524467952</v>
      </c>
      <c r="F191" s="14">
        <v>1781.8503754296369</v>
      </c>
    </row>
    <row r="192" spans="2:6" x14ac:dyDescent="0.15">
      <c r="B192" s="4">
        <v>42339</v>
      </c>
      <c r="C192" s="1" t="s">
        <v>20</v>
      </c>
      <c r="D192" s="1" t="s">
        <v>15</v>
      </c>
      <c r="E192" s="6">
        <v>4461.9147233499616</v>
      </c>
      <c r="F192" s="14">
        <v>1970.5703617106738</v>
      </c>
    </row>
    <row r="193" spans="2:6" x14ac:dyDescent="0.15">
      <c r="B193" s="4">
        <v>42339</v>
      </c>
      <c r="C193" s="1" t="s">
        <v>20</v>
      </c>
      <c r="D193" s="1" t="s">
        <v>16</v>
      </c>
      <c r="E193" s="6">
        <v>3459.2372574286223</v>
      </c>
      <c r="F193" s="14">
        <v>1761.8990394384348</v>
      </c>
    </row>
    <row r="194" spans="2:6" x14ac:dyDescent="0.15">
      <c r="B194" s="4">
        <v>42339</v>
      </c>
      <c r="C194" s="1" t="s">
        <v>20</v>
      </c>
      <c r="D194" s="1" t="s">
        <v>17</v>
      </c>
      <c r="E194" s="6">
        <v>3559.5050040207557</v>
      </c>
      <c r="F194" s="14">
        <v>1664.4808793218765</v>
      </c>
    </row>
    <row r="195" spans="2:6" x14ac:dyDescent="0.15">
      <c r="B195" s="4">
        <v>42339</v>
      </c>
      <c r="C195" s="1" t="s">
        <v>20</v>
      </c>
      <c r="D195" s="1" t="s">
        <v>20</v>
      </c>
      <c r="E195" s="6">
        <v>3158.4340176522201</v>
      </c>
      <c r="F195" s="14">
        <v>1544.5104646224395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0"/>
  <sheetViews>
    <sheetView workbookViewId="0">
      <selection activeCell="F21" sqref="F21"/>
    </sheetView>
  </sheetViews>
  <sheetFormatPr baseColWidth="10" defaultColWidth="9.1640625" defaultRowHeight="14" x14ac:dyDescent="0.15"/>
  <cols>
    <col min="1" max="1" width="2" style="7" customWidth="1"/>
    <col min="2" max="16384" width="9.1640625" style="7"/>
  </cols>
  <sheetData>
    <row r="10" spans="2:2" ht="37" x14ac:dyDescent="0.35">
      <c r="B10" s="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7"/>
  <sheetViews>
    <sheetView workbookViewId="0">
      <selection activeCell="B8" sqref="B8"/>
    </sheetView>
  </sheetViews>
  <sheetFormatPr baseColWidth="10" defaultColWidth="9.1640625" defaultRowHeight="12" x14ac:dyDescent="0.15"/>
  <cols>
    <col min="1" max="1" width="2" style="1" customWidth="1"/>
    <col min="2" max="2" width="14.1640625" style="1" customWidth="1"/>
    <col min="3" max="16384" width="9.1640625" style="1"/>
  </cols>
  <sheetData>
    <row r="1" spans="2:3" ht="16" x14ac:dyDescent="0.2">
      <c r="B1" s="2" t="s">
        <v>25</v>
      </c>
    </row>
    <row r="3" spans="2:3" x14ac:dyDescent="0.15">
      <c r="B3" s="1" t="s">
        <v>31</v>
      </c>
    </row>
    <row r="5" spans="2:3" x14ac:dyDescent="0.15">
      <c r="B5" s="16" t="s">
        <v>37</v>
      </c>
      <c r="C5" s="1">
        <f>+SUM(Data!E:E)</f>
        <v>524449.21666875854</v>
      </c>
    </row>
    <row r="6" spans="2:3" x14ac:dyDescent="0.15">
      <c r="B6" s="16" t="s">
        <v>38</v>
      </c>
      <c r="C6" s="1">
        <f>+SUM(Data!F:F)</f>
        <v>272424.81634327146</v>
      </c>
    </row>
    <row r="7" spans="2:3" x14ac:dyDescent="0.15">
      <c r="B7" s="16" t="s">
        <v>39</v>
      </c>
      <c r="C7" s="1">
        <f>C5-C6</f>
        <v>252024.40032548708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24"/>
  <sheetViews>
    <sheetView workbookViewId="0">
      <selection activeCell="B7" sqref="B7:E19"/>
    </sheetView>
  </sheetViews>
  <sheetFormatPr baseColWidth="10" defaultColWidth="9.1640625" defaultRowHeight="12" x14ac:dyDescent="0.15"/>
  <cols>
    <col min="1" max="1" width="2" style="1" customWidth="1"/>
    <col min="2" max="2" width="9" style="1" bestFit="1" customWidth="1"/>
    <col min="3" max="3" width="19.83203125" style="1" bestFit="1" customWidth="1"/>
    <col min="4" max="4" width="16.5" style="1" bestFit="1" customWidth="1"/>
    <col min="5" max="5" width="16.6640625" style="1" customWidth="1"/>
    <col min="6" max="16384" width="9.1640625" style="1"/>
  </cols>
  <sheetData>
    <row r="1" spans="2:5" ht="16" x14ac:dyDescent="0.2">
      <c r="B1" s="2" t="s">
        <v>26</v>
      </c>
    </row>
    <row r="3" spans="2:5" x14ac:dyDescent="0.15">
      <c r="B3" s="1" t="s">
        <v>28</v>
      </c>
    </row>
    <row r="4" spans="2:5" x14ac:dyDescent="0.15">
      <c r="B4" s="1" t="s">
        <v>35</v>
      </c>
    </row>
    <row r="7" spans="2:5" ht="15" x14ac:dyDescent="0.2">
      <c r="B7" s="19" t="s">
        <v>0</v>
      </c>
      <c r="C7" s="24" t="s">
        <v>40</v>
      </c>
      <c r="D7" s="24" t="s">
        <v>41</v>
      </c>
      <c r="E7" s="25" t="s">
        <v>63</v>
      </c>
    </row>
    <row r="8" spans="2:5" ht="15" x14ac:dyDescent="0.2">
      <c r="B8" s="20" t="s">
        <v>43</v>
      </c>
      <c r="C8" s="17">
        <v>40000</v>
      </c>
      <c r="D8" s="17">
        <v>19552.48</v>
      </c>
      <c r="E8" s="23">
        <f>C8-D8</f>
        <v>20447.52</v>
      </c>
    </row>
    <row r="9" spans="2:5" ht="15" x14ac:dyDescent="0.2">
      <c r="B9" s="21" t="s">
        <v>44</v>
      </c>
      <c r="C9" s="17">
        <v>40000</v>
      </c>
      <c r="D9" s="17">
        <v>19552.48</v>
      </c>
      <c r="E9" s="23">
        <f t="shared" ref="E9:E20" si="0">C9-D9</f>
        <v>20447.52</v>
      </c>
    </row>
    <row r="10" spans="2:5" ht="15" x14ac:dyDescent="0.2">
      <c r="B10" s="20" t="s">
        <v>45</v>
      </c>
      <c r="C10" s="17">
        <v>44000</v>
      </c>
      <c r="D10" s="17">
        <v>21978.051040000002</v>
      </c>
      <c r="E10" s="23">
        <f t="shared" si="0"/>
        <v>22021.948959999998</v>
      </c>
    </row>
    <row r="11" spans="2:5" ht="15" x14ac:dyDescent="0.2">
      <c r="B11" s="21" t="s">
        <v>46</v>
      </c>
      <c r="C11" s="17">
        <v>44000</v>
      </c>
      <c r="D11" s="17">
        <v>21978.051040000002</v>
      </c>
      <c r="E11" s="23">
        <f t="shared" si="0"/>
        <v>22021.948959999998</v>
      </c>
    </row>
    <row r="12" spans="2:5" ht="15" x14ac:dyDescent="0.2">
      <c r="B12" s="20" t="s">
        <v>47</v>
      </c>
      <c r="C12" s="17">
        <v>43120</v>
      </c>
      <c r="D12" s="17">
        <v>21729.517854352005</v>
      </c>
      <c r="E12" s="23">
        <f t="shared" si="0"/>
        <v>21390.482145647995</v>
      </c>
    </row>
    <row r="13" spans="2:5" ht="15" x14ac:dyDescent="0.2">
      <c r="B13" s="21" t="s">
        <v>48</v>
      </c>
      <c r="C13" s="17">
        <v>43120</v>
      </c>
      <c r="D13" s="17">
        <v>21729.517854352005</v>
      </c>
      <c r="E13" s="23">
        <f t="shared" si="0"/>
        <v>21390.482145647995</v>
      </c>
    </row>
    <row r="14" spans="2:5" ht="15" x14ac:dyDescent="0.2">
      <c r="B14" s="20" t="s">
        <v>49</v>
      </c>
      <c r="C14" s="17">
        <v>41826.400000000001</v>
      </c>
      <c r="D14" s="17">
        <v>21278.12091516213</v>
      </c>
      <c r="E14" s="23">
        <f t="shared" si="0"/>
        <v>20548.279084837872</v>
      </c>
    </row>
    <row r="15" spans="2:5" ht="15" x14ac:dyDescent="0.2">
      <c r="B15" s="21" t="s">
        <v>50</v>
      </c>
      <c r="C15" s="17">
        <v>41826.400000000001</v>
      </c>
      <c r="D15" s="17">
        <v>21278.12091516213</v>
      </c>
      <c r="E15" s="23">
        <f t="shared" si="0"/>
        <v>20548.279084837872</v>
      </c>
    </row>
    <row r="16" spans="2:5" ht="15" x14ac:dyDescent="0.2">
      <c r="B16" s="20" t="s">
        <v>51</v>
      </c>
      <c r="C16" s="17">
        <v>38062.02399999999</v>
      </c>
      <c r="D16" s="17">
        <v>19416.40747015956</v>
      </c>
      <c r="E16" s="23">
        <f t="shared" si="0"/>
        <v>18645.61652984043</v>
      </c>
    </row>
    <row r="17" spans="2:5" ht="15" x14ac:dyDescent="0.2">
      <c r="B17" s="21" t="s">
        <v>52</v>
      </c>
      <c r="C17" s="17">
        <v>38062.02399999999</v>
      </c>
      <c r="D17" s="17">
        <v>19416.40747015956</v>
      </c>
      <c r="E17" s="23">
        <f t="shared" si="0"/>
        <v>18645.61652984043</v>
      </c>
    </row>
    <row r="18" spans="2:5" ht="15" x14ac:dyDescent="0.2">
      <c r="B18" s="20" t="s">
        <v>53</v>
      </c>
      <c r="C18" s="17">
        <v>40726.365680000003</v>
      </c>
      <c r="D18" s="17">
        <v>21432.956402718137</v>
      </c>
      <c r="E18" s="23">
        <f t="shared" si="0"/>
        <v>19293.409277281866</v>
      </c>
    </row>
    <row r="19" spans="2:5" ht="15" x14ac:dyDescent="0.2">
      <c r="B19" s="21" t="s">
        <v>54</v>
      </c>
      <c r="C19" s="17">
        <v>40726.365680000003</v>
      </c>
      <c r="D19" s="17">
        <v>21432.956402718137</v>
      </c>
      <c r="E19" s="23">
        <f t="shared" si="0"/>
        <v>19293.409277281866</v>
      </c>
    </row>
    <row r="20" spans="2:5" ht="15" x14ac:dyDescent="0.2">
      <c r="B20" s="20" t="s">
        <v>55</v>
      </c>
      <c r="C20" s="17">
        <v>42371.710853472003</v>
      </c>
      <c r="D20" s="17">
        <v>22417.63459304985</v>
      </c>
      <c r="E20" s="22">
        <f t="shared" si="0"/>
        <v>19954.076260422153</v>
      </c>
    </row>
    <row r="21" spans="2:5" ht="15" x14ac:dyDescent="0.2">
      <c r="B21" s="21" t="s">
        <v>56</v>
      </c>
      <c r="C21" s="17">
        <v>42371.710853472003</v>
      </c>
      <c r="D21" s="17">
        <v>22417.63459304985</v>
      </c>
    </row>
    <row r="22" spans="2:5" ht="15" x14ac:dyDescent="0.2">
      <c r="B22" s="20" t="s">
        <v>57</v>
      </c>
      <c r="C22" s="17">
        <v>43202.528713344014</v>
      </c>
      <c r="D22" s="17">
        <v>23460.956474254621</v>
      </c>
    </row>
    <row r="23" spans="2:5" ht="15" x14ac:dyDescent="0.2">
      <c r="B23" s="21" t="s">
        <v>58</v>
      </c>
      <c r="C23" s="17">
        <v>43202.528713344014</v>
      </c>
      <c r="D23" s="17">
        <v>23460.956474254621</v>
      </c>
    </row>
    <row r="24" spans="2:5" ht="15" x14ac:dyDescent="0.2">
      <c r="B24" s="20" t="s">
        <v>59</v>
      </c>
      <c r="C24" s="17">
        <v>47954.806871811852</v>
      </c>
      <c r="D24" s="17">
        <v>25981.448685404252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25"/>
  <sheetViews>
    <sheetView workbookViewId="0">
      <selection activeCell="B3" sqref="B3"/>
    </sheetView>
  </sheetViews>
  <sheetFormatPr baseColWidth="10" defaultColWidth="9.1640625" defaultRowHeight="12" x14ac:dyDescent="0.15"/>
  <cols>
    <col min="1" max="1" width="2" style="1" customWidth="1"/>
    <col min="2" max="2" width="19.83203125" style="1" bestFit="1" customWidth="1"/>
    <col min="3" max="3" width="14.83203125" style="1" bestFit="1" customWidth="1"/>
    <col min="4" max="4" width="6.1640625" style="1" bestFit="1" customWidth="1"/>
    <col min="5" max="5" width="8.1640625" style="1" bestFit="1" customWidth="1"/>
    <col min="6" max="6" width="10.1640625" style="1" bestFit="1" customWidth="1"/>
    <col min="7" max="15" width="12.1640625" style="1" bestFit="1" customWidth="1"/>
    <col min="16" max="16" width="10.5" style="1" customWidth="1"/>
    <col min="17" max="16384" width="9.1640625" style="1"/>
  </cols>
  <sheetData>
    <row r="1" spans="2:16" ht="16" x14ac:dyDescent="0.2">
      <c r="B1" s="2" t="s">
        <v>27</v>
      </c>
    </row>
    <row r="3" spans="2:16" x14ac:dyDescent="0.15">
      <c r="B3" s="1" t="s">
        <v>29</v>
      </c>
    </row>
    <row r="4" spans="2:16" x14ac:dyDescent="0.15">
      <c r="B4" s="15" t="s">
        <v>32</v>
      </c>
    </row>
    <row r="6" spans="2:16" ht="15" x14ac:dyDescent="0.2">
      <c r="B6" s="19" t="s">
        <v>40</v>
      </c>
      <c r="C6" s="19" t="s">
        <v>64</v>
      </c>
      <c r="D6"/>
      <c r="E6"/>
      <c r="F6"/>
      <c r="G6"/>
      <c r="H6"/>
      <c r="I6"/>
      <c r="J6"/>
      <c r="K6"/>
      <c r="L6"/>
      <c r="M6"/>
      <c r="N6"/>
      <c r="O6"/>
    </row>
    <row r="7" spans="2:16" ht="15" x14ac:dyDescent="0.2">
      <c r="B7"/>
      <c r="C7" t="s">
        <v>43</v>
      </c>
      <c r="D7" t="s">
        <v>45</v>
      </c>
      <c r="E7" t="s">
        <v>47</v>
      </c>
      <c r="F7" t="s">
        <v>49</v>
      </c>
      <c r="G7" t="s">
        <v>51</v>
      </c>
      <c r="H7" t="s">
        <v>53</v>
      </c>
      <c r="I7" t="s">
        <v>55</v>
      </c>
      <c r="J7" t="s">
        <v>57</v>
      </c>
      <c r="K7" t="s">
        <v>59</v>
      </c>
      <c r="L7" t="s">
        <v>60</v>
      </c>
      <c r="M7" t="s">
        <v>61</v>
      </c>
      <c r="N7" t="s">
        <v>62</v>
      </c>
      <c r="O7" t="s">
        <v>42</v>
      </c>
      <c r="P7" s="26" t="s">
        <v>66</v>
      </c>
    </row>
    <row r="8" spans="2:16" ht="15" x14ac:dyDescent="0.2">
      <c r="B8" s="19" t="s">
        <v>65</v>
      </c>
      <c r="C8"/>
      <c r="D8"/>
      <c r="E8"/>
      <c r="F8"/>
      <c r="G8"/>
      <c r="H8"/>
      <c r="I8"/>
      <c r="J8"/>
      <c r="K8"/>
      <c r="L8"/>
      <c r="M8"/>
      <c r="N8"/>
      <c r="O8"/>
      <c r="P8" s="18"/>
    </row>
    <row r="9" spans="2:16" ht="15" x14ac:dyDescent="0.2">
      <c r="B9" s="20" t="s">
        <v>3</v>
      </c>
      <c r="C9" s="17">
        <v>2600</v>
      </c>
      <c r="D9" s="17">
        <v>1980</v>
      </c>
      <c r="E9" s="17">
        <v>2802.8</v>
      </c>
      <c r="F9" s="17">
        <v>3136.98</v>
      </c>
      <c r="G9" s="17">
        <v>1712.7910799999997</v>
      </c>
      <c r="H9" s="17">
        <v>3461.7410828000006</v>
      </c>
      <c r="I9" s="17">
        <v>4361.7937643280002</v>
      </c>
      <c r="J9" s="17">
        <v>5400.3160891680009</v>
      </c>
      <c r="K9" s="17">
        <v>4555.7066528221258</v>
      </c>
      <c r="L9" s="17">
        <v>4510.1495862939037</v>
      </c>
      <c r="M9" s="17">
        <v>5241.2685718615476</v>
      </c>
      <c r="N9" s="17">
        <v>4762.7179631263634</v>
      </c>
      <c r="O9" s="17">
        <v>44526.264790399946</v>
      </c>
      <c r="P9" s="27">
        <f>$O9/$O$25</f>
        <v>8.4901003519894047E-2</v>
      </c>
    </row>
    <row r="10" spans="2:16" ht="15" x14ac:dyDescent="0.2">
      <c r="B10" s="20" t="s">
        <v>8</v>
      </c>
      <c r="C10" s="17">
        <v>3120</v>
      </c>
      <c r="D10" s="17">
        <v>3652</v>
      </c>
      <c r="E10" s="17">
        <v>3492.72</v>
      </c>
      <c r="F10" s="17">
        <v>1714.8824000000002</v>
      </c>
      <c r="G10" s="17">
        <v>1560.5429840000002</v>
      </c>
      <c r="H10" s="17">
        <v>1669.78099288</v>
      </c>
      <c r="I10" s="17">
        <v>1703.1766127376002</v>
      </c>
      <c r="J10" s="17">
        <v>1771.3036772471044</v>
      </c>
      <c r="K10" s="17">
        <v>1966.147081744286</v>
      </c>
      <c r="L10" s="17">
        <v>996.9804348649684</v>
      </c>
      <c r="M10" s="17">
        <v>957.10121747036965</v>
      </c>
      <c r="N10" s="17">
        <v>551.47260625673675</v>
      </c>
      <c r="O10" s="17">
        <v>23156.108007201063</v>
      </c>
      <c r="P10" s="27">
        <f t="shared" ref="P10:P24" si="0">$O10/$O$25</f>
        <v>4.4153194000910161E-2</v>
      </c>
    </row>
    <row r="11" spans="2:16" ht="15" x14ac:dyDescent="0.2">
      <c r="B11" s="20" t="s">
        <v>11</v>
      </c>
      <c r="C11" s="17">
        <v>440</v>
      </c>
      <c r="D11" s="17">
        <v>924</v>
      </c>
      <c r="E11" s="17">
        <v>474.32</v>
      </c>
      <c r="F11" s="17">
        <v>878.35440000000006</v>
      </c>
      <c r="G11" s="17">
        <v>418.68226399999998</v>
      </c>
      <c r="H11" s="17">
        <v>855.25367928000003</v>
      </c>
      <c r="I11" s="17">
        <v>456.94982292960003</v>
      </c>
      <c r="J11" s="17">
        <v>475.22781584678404</v>
      </c>
      <c r="K11" s="17">
        <v>1007.0509443080489</v>
      </c>
      <c r="L11" s="17">
        <v>1329.3072464866245</v>
      </c>
      <c r="M11" s="17">
        <v>2187.6599256465588</v>
      </c>
      <c r="N11" s="17">
        <v>2406.425918211215</v>
      </c>
      <c r="O11" s="17">
        <v>11853.232016708831</v>
      </c>
      <c r="P11" s="27">
        <f t="shared" si="0"/>
        <v>2.2601296064467796E-2</v>
      </c>
    </row>
    <row r="12" spans="2:16" ht="15" x14ac:dyDescent="0.2">
      <c r="B12" s="20" t="s">
        <v>6</v>
      </c>
      <c r="C12" s="17">
        <v>2839.9999999999995</v>
      </c>
      <c r="D12" s="17">
        <v>924</v>
      </c>
      <c r="E12" s="17">
        <v>1121.1199999999999</v>
      </c>
      <c r="F12" s="17">
        <v>1505.7503999999999</v>
      </c>
      <c r="G12" s="17">
        <v>1370.2328639999998</v>
      </c>
      <c r="H12" s="17">
        <v>2280.6764780800004</v>
      </c>
      <c r="I12" s="17">
        <v>3157.1078675136005</v>
      </c>
      <c r="J12" s="17">
        <v>1987.3163208138244</v>
      </c>
      <c r="K12" s="17">
        <v>2685.4691848214638</v>
      </c>
      <c r="L12" s="17">
        <v>2183.8619049423119</v>
      </c>
      <c r="M12" s="17">
        <v>2552.2699132543189</v>
      </c>
      <c r="N12" s="17">
        <v>1804.8194386584114</v>
      </c>
      <c r="O12" s="17">
        <v>24412.62437208393</v>
      </c>
      <c r="P12" s="27">
        <f t="shared" si="0"/>
        <v>4.6549072047719187E-2</v>
      </c>
    </row>
    <row r="13" spans="2:16" ht="15" x14ac:dyDescent="0.2">
      <c r="B13" s="20" t="s">
        <v>9</v>
      </c>
      <c r="C13" s="17">
        <v>3360</v>
      </c>
      <c r="D13" s="17">
        <v>3916</v>
      </c>
      <c r="E13" s="17">
        <v>3018.4000000000005</v>
      </c>
      <c r="F13" s="17">
        <v>1254.7919999999999</v>
      </c>
      <c r="G13" s="17">
        <v>1903.1012000000003</v>
      </c>
      <c r="H13" s="17">
        <v>1629.0546271999999</v>
      </c>
      <c r="I13" s="17">
        <v>1246.2267898079999</v>
      </c>
      <c r="J13" s="17">
        <v>1296.0758614003203</v>
      </c>
      <c r="K13" s="17">
        <v>1438.6442061543555</v>
      </c>
      <c r="L13" s="17">
        <v>1424.2577640928118</v>
      </c>
      <c r="M13" s="17">
        <v>1367.2874535290991</v>
      </c>
      <c r="N13" s="17">
        <v>752.00809944100467</v>
      </c>
      <c r="O13" s="17">
        <v>22605.848001625593</v>
      </c>
      <c r="P13" s="27">
        <f t="shared" si="0"/>
        <v>4.310397896142424E-2</v>
      </c>
    </row>
    <row r="14" spans="2:16" ht="15" x14ac:dyDescent="0.2">
      <c r="B14" s="20" t="s">
        <v>7</v>
      </c>
      <c r="C14" s="17">
        <v>3320</v>
      </c>
      <c r="D14" s="17">
        <v>3652</v>
      </c>
      <c r="E14" s="17">
        <v>3492.72</v>
      </c>
      <c r="F14" s="17">
        <v>2969.6743999999999</v>
      </c>
      <c r="G14" s="17">
        <v>2512.0935840000002</v>
      </c>
      <c r="H14" s="17">
        <v>3095.20379168</v>
      </c>
      <c r="I14" s="17">
        <v>3157.1078675136005</v>
      </c>
      <c r="J14" s="17">
        <v>3283.3921822141447</v>
      </c>
      <c r="K14" s="17">
        <v>2685.4691848214638</v>
      </c>
      <c r="L14" s="17">
        <v>1709.1093169113742</v>
      </c>
      <c r="M14" s="17">
        <v>1640.7449442349191</v>
      </c>
      <c r="N14" s="17">
        <v>802.1419727370718</v>
      </c>
      <c r="O14" s="17">
        <v>32319.657244112575</v>
      </c>
      <c r="P14" s="27">
        <f t="shared" si="0"/>
        <v>6.1625904314250565E-2</v>
      </c>
    </row>
    <row r="15" spans="2:16" ht="15" x14ac:dyDescent="0.2">
      <c r="B15" s="20" t="s">
        <v>17</v>
      </c>
      <c r="C15" s="17">
        <v>840</v>
      </c>
      <c r="D15" s="17">
        <v>1804</v>
      </c>
      <c r="E15" s="17">
        <v>1336.72</v>
      </c>
      <c r="F15" s="17">
        <v>1296.6183999999998</v>
      </c>
      <c r="G15" s="17">
        <v>1941.1632239999999</v>
      </c>
      <c r="H15" s="17">
        <v>2077.04464968</v>
      </c>
      <c r="I15" s="17">
        <v>2533.9944726096001</v>
      </c>
      <c r="J15" s="17">
        <v>2635.3542515139843</v>
      </c>
      <c r="K15" s="17">
        <v>3404.7912878986413</v>
      </c>
      <c r="L15" s="17">
        <v>3370.7433750196546</v>
      </c>
      <c r="M15" s="17">
        <v>2324.3886709994686</v>
      </c>
      <c r="N15" s="17">
        <v>3559.5050040207557</v>
      </c>
      <c r="O15" s="17">
        <v>27124.323335742109</v>
      </c>
      <c r="P15" s="27">
        <f t="shared" si="0"/>
        <v>5.1719637428448664E-2</v>
      </c>
    </row>
    <row r="16" spans="2:16" ht="15" x14ac:dyDescent="0.2">
      <c r="B16" s="20" t="s">
        <v>2</v>
      </c>
      <c r="C16" s="17">
        <v>4680</v>
      </c>
      <c r="D16" s="17">
        <v>4268</v>
      </c>
      <c r="E16" s="17">
        <v>5045.04</v>
      </c>
      <c r="F16" s="17">
        <v>5730.2168000000011</v>
      </c>
      <c r="G16" s="17">
        <v>5290.6213360000002</v>
      </c>
      <c r="H16" s="17">
        <v>6475.49214312</v>
      </c>
      <c r="I16" s="17">
        <v>5774.1841261104009</v>
      </c>
      <c r="J16" s="17">
        <v>6869.2020654216976</v>
      </c>
      <c r="K16" s="17">
        <v>4747.525880309373</v>
      </c>
      <c r="L16" s="17">
        <v>5174.8032095372164</v>
      </c>
      <c r="M16" s="17">
        <v>6335.0985346848274</v>
      </c>
      <c r="N16" s="17">
        <v>5965.9309222319716</v>
      </c>
      <c r="O16" s="17">
        <v>66356.11501741549</v>
      </c>
      <c r="P16" s="27">
        <f t="shared" si="0"/>
        <v>0.12652533917183048</v>
      </c>
    </row>
    <row r="17" spans="2:16" ht="15" x14ac:dyDescent="0.2">
      <c r="B17" s="20" t="s">
        <v>12</v>
      </c>
      <c r="C17" s="17">
        <v>760</v>
      </c>
      <c r="D17" s="17">
        <v>1716</v>
      </c>
      <c r="E17" s="17">
        <v>1250.48</v>
      </c>
      <c r="F17" s="17">
        <v>2049.4936000000002</v>
      </c>
      <c r="G17" s="17">
        <v>2626.2796560000006</v>
      </c>
      <c r="H17" s="17">
        <v>2402.8555751199997</v>
      </c>
      <c r="I17" s="17">
        <v>2035.5037566864003</v>
      </c>
      <c r="J17" s="17">
        <v>2116.9239069538562</v>
      </c>
      <c r="K17" s="17">
        <v>2829.3336054368992</v>
      </c>
      <c r="L17" s="17">
        <v>2801.0402693825299</v>
      </c>
      <c r="M17" s="17">
        <v>2688.9986586072287</v>
      </c>
      <c r="N17" s="17">
        <v>3960.5759903892917</v>
      </c>
      <c r="O17" s="17">
        <v>27237.485018576208</v>
      </c>
      <c r="P17" s="27">
        <f t="shared" si="0"/>
        <v>5.193540986024462E-2</v>
      </c>
    </row>
    <row r="18" spans="2:16" ht="15" x14ac:dyDescent="0.2">
      <c r="B18" s="20" t="s">
        <v>10</v>
      </c>
      <c r="C18" s="17">
        <v>1520</v>
      </c>
      <c r="D18" s="17">
        <v>2112</v>
      </c>
      <c r="E18" s="17">
        <v>2500.96</v>
      </c>
      <c r="F18" s="17">
        <v>2425.9312</v>
      </c>
      <c r="G18" s="17">
        <v>1941.1632239999999</v>
      </c>
      <c r="H18" s="17">
        <v>1669.78099288</v>
      </c>
      <c r="I18" s="17">
        <v>1287.7676828016001</v>
      </c>
      <c r="J18" s="17">
        <v>1339.2783901136643</v>
      </c>
      <c r="K18" s="17">
        <v>2445.6951504624044</v>
      </c>
      <c r="L18" s="17">
        <v>2895.9907869887174</v>
      </c>
      <c r="M18" s="17">
        <v>2780.1511555091688</v>
      </c>
      <c r="N18" s="17">
        <v>2055.4888051387466</v>
      </c>
      <c r="O18" s="17">
        <v>24974.207387894301</v>
      </c>
      <c r="P18" s="27">
        <f t="shared" si="0"/>
        <v>4.7619877376359927E-2</v>
      </c>
    </row>
    <row r="19" spans="2:16" ht="15" x14ac:dyDescent="0.2">
      <c r="B19" s="20" t="s">
        <v>5</v>
      </c>
      <c r="C19" s="17">
        <v>1800</v>
      </c>
      <c r="D19" s="17">
        <v>2420</v>
      </c>
      <c r="E19" s="17">
        <v>2285.36</v>
      </c>
      <c r="F19" s="17">
        <v>1798.5352</v>
      </c>
      <c r="G19" s="17">
        <v>1636.6670319999998</v>
      </c>
      <c r="H19" s="17">
        <v>529.44275384000002</v>
      </c>
      <c r="I19" s="17">
        <v>1370.8494687888001</v>
      </c>
      <c r="J19" s="17">
        <v>2289.7340218072322</v>
      </c>
      <c r="K19" s="17">
        <v>3980.2489703603837</v>
      </c>
      <c r="L19" s="17">
        <v>2990.941304594905</v>
      </c>
      <c r="M19" s="17">
        <v>3327.0661369208083</v>
      </c>
      <c r="N19" s="17">
        <v>4161.1114835735598</v>
      </c>
      <c r="O19" s="17">
        <v>28589.956371885684</v>
      </c>
      <c r="P19" s="27">
        <f t="shared" si="0"/>
        <v>5.451425126246888E-2</v>
      </c>
    </row>
    <row r="20" spans="2:16" ht="15" x14ac:dyDescent="0.2">
      <c r="B20" s="20" t="s">
        <v>20</v>
      </c>
      <c r="C20" s="17">
        <v>2280</v>
      </c>
      <c r="D20" s="17">
        <v>3388</v>
      </c>
      <c r="E20" s="17">
        <v>4182.6400000000003</v>
      </c>
      <c r="F20" s="17">
        <v>4057.1608000000001</v>
      </c>
      <c r="G20" s="17">
        <v>3692.0163280000002</v>
      </c>
      <c r="H20" s="17">
        <v>3950.4574709600001</v>
      </c>
      <c r="I20" s="17">
        <v>4444.8755503152006</v>
      </c>
      <c r="J20" s="17">
        <v>2894.5694237940488</v>
      </c>
      <c r="K20" s="17">
        <v>3212.9720604113941</v>
      </c>
      <c r="L20" s="17">
        <v>3180.8423398072805</v>
      </c>
      <c r="M20" s="17">
        <v>2142.0836771955892</v>
      </c>
      <c r="N20" s="17">
        <v>3158.4340176522201</v>
      </c>
      <c r="O20" s="17">
        <v>40584.051668135726</v>
      </c>
      <c r="P20" s="27">
        <f t="shared" si="0"/>
        <v>7.7384140119268321E-2</v>
      </c>
    </row>
    <row r="21" spans="2:16" ht="15" x14ac:dyDescent="0.2">
      <c r="B21" s="20" t="s">
        <v>4</v>
      </c>
      <c r="C21" s="17">
        <v>3040</v>
      </c>
      <c r="D21" s="17">
        <v>3783.9999999999995</v>
      </c>
      <c r="E21" s="17">
        <v>4570.72</v>
      </c>
      <c r="F21" s="17">
        <v>4015.3343999999997</v>
      </c>
      <c r="G21" s="17">
        <v>3653.9543039999999</v>
      </c>
      <c r="H21" s="17">
        <v>3909.7311052800001</v>
      </c>
      <c r="I21" s="17">
        <v>4818.7435872576007</v>
      </c>
      <c r="J21" s="17">
        <v>5875.5439050147861</v>
      </c>
      <c r="K21" s="17">
        <v>5562.7575971301749</v>
      </c>
      <c r="L21" s="17">
        <v>6456.6351972207485</v>
      </c>
      <c r="M21" s="17">
        <v>3919.5573667834178</v>
      </c>
      <c r="N21" s="17">
        <v>5314.1905693831004</v>
      </c>
      <c r="O21" s="17">
        <v>54921.168032069829</v>
      </c>
      <c r="P21" s="27">
        <f t="shared" si="0"/>
        <v>0.10472161324012039</v>
      </c>
    </row>
    <row r="22" spans="2:16" ht="15" x14ac:dyDescent="0.2">
      <c r="B22" s="20" t="s">
        <v>15</v>
      </c>
      <c r="C22" s="17">
        <v>2960</v>
      </c>
      <c r="D22" s="17">
        <v>1936</v>
      </c>
      <c r="E22" s="17">
        <v>1897.28</v>
      </c>
      <c r="F22" s="17">
        <v>3513.4176000000002</v>
      </c>
      <c r="G22" s="17">
        <v>2816.5897760000003</v>
      </c>
      <c r="H22" s="17">
        <v>2199.2237467200002</v>
      </c>
      <c r="I22" s="17">
        <v>1412.3903617824001</v>
      </c>
      <c r="J22" s="17">
        <v>1036.8606891202562</v>
      </c>
      <c r="K22" s="17">
        <v>2110.0115023597214</v>
      </c>
      <c r="L22" s="17">
        <v>2326.2876813515927</v>
      </c>
      <c r="M22" s="17">
        <v>3144.7611431169285</v>
      </c>
      <c r="N22" s="17">
        <v>4461.9147233499616</v>
      </c>
      <c r="O22" s="17">
        <v>29814.737223800861</v>
      </c>
      <c r="P22" s="27">
        <f t="shared" si="0"/>
        <v>5.6849617229253697E-2</v>
      </c>
    </row>
    <row r="23" spans="2:16" ht="15" x14ac:dyDescent="0.2">
      <c r="B23" s="20" t="s">
        <v>16</v>
      </c>
      <c r="C23" s="17">
        <v>4640</v>
      </c>
      <c r="D23" s="17">
        <v>6424</v>
      </c>
      <c r="E23" s="17">
        <v>5001.92</v>
      </c>
      <c r="F23" s="17">
        <v>4015.3343999999997</v>
      </c>
      <c r="G23" s="17">
        <v>3653.9543039999999</v>
      </c>
      <c r="H23" s="17">
        <v>3095.20379168</v>
      </c>
      <c r="I23" s="17">
        <v>3157.1078675136005</v>
      </c>
      <c r="J23" s="17">
        <v>2851.3668950807046</v>
      </c>
      <c r="K23" s="17">
        <v>3165.0172535395823</v>
      </c>
      <c r="L23" s="17">
        <v>3798.0207042474985</v>
      </c>
      <c r="M23" s="17">
        <v>2734.5749070581983</v>
      </c>
      <c r="N23" s="17">
        <v>3459.2372574286223</v>
      </c>
      <c r="O23" s="17">
        <v>45995.737380548206</v>
      </c>
      <c r="P23" s="27">
        <f t="shared" si="0"/>
        <v>8.7702938470778674E-2</v>
      </c>
    </row>
    <row r="24" spans="2:16" ht="15" x14ac:dyDescent="0.2">
      <c r="B24" s="20" t="s">
        <v>13</v>
      </c>
      <c r="C24" s="17">
        <v>1800</v>
      </c>
      <c r="D24" s="17">
        <v>1100</v>
      </c>
      <c r="E24" s="17">
        <v>646.79999999999995</v>
      </c>
      <c r="F24" s="17">
        <v>1463.9240000000002</v>
      </c>
      <c r="G24" s="17">
        <v>1332.17084</v>
      </c>
      <c r="H24" s="17">
        <v>1425.4227988000002</v>
      </c>
      <c r="I24" s="17">
        <v>1453.9312547760003</v>
      </c>
      <c r="J24" s="17">
        <v>1080.0632178336002</v>
      </c>
      <c r="K24" s="17">
        <v>2157.9663092315332</v>
      </c>
      <c r="L24" s="17">
        <v>2326.2876813515927</v>
      </c>
      <c r="M24" s="17">
        <v>2233.2361740975293</v>
      </c>
      <c r="N24" s="17">
        <v>2957.898524467952</v>
      </c>
      <c r="O24" s="17">
        <v>19977.70080055821</v>
      </c>
      <c r="P24" s="27">
        <f t="shared" si="0"/>
        <v>3.8092726932560377E-2</v>
      </c>
    </row>
    <row r="25" spans="2:16" ht="15" x14ac:dyDescent="0.2">
      <c r="B25" s="20" t="s">
        <v>42</v>
      </c>
      <c r="C25" s="17">
        <v>40000</v>
      </c>
      <c r="D25" s="17">
        <v>44000</v>
      </c>
      <c r="E25" s="17">
        <v>43120</v>
      </c>
      <c r="F25" s="17">
        <v>41826.400000000001</v>
      </c>
      <c r="G25" s="17">
        <v>38062.023999999998</v>
      </c>
      <c r="H25" s="17">
        <v>40726.36568000001</v>
      </c>
      <c r="I25" s="17">
        <v>42371.71085347201</v>
      </c>
      <c r="J25" s="17">
        <v>43202.528713344014</v>
      </c>
      <c r="K25" s="17">
        <v>47954.806871811859</v>
      </c>
      <c r="L25" s="17">
        <v>47475.258803093726</v>
      </c>
      <c r="M25" s="17">
        <v>45576.248450969972</v>
      </c>
      <c r="N25" s="17">
        <v>50133.87329606698</v>
      </c>
      <c r="O25" s="17">
        <v>524449.21666875854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D29"/>
  <sheetViews>
    <sheetView tabSelected="1" topLeftCell="A18" zoomScale="150" zoomScaleNormal="100" workbookViewId="0">
      <selection activeCell="L31" sqref="L31"/>
    </sheetView>
  </sheetViews>
  <sheetFormatPr baseColWidth="10" defaultColWidth="9.1640625" defaultRowHeight="12" x14ac:dyDescent="0.15"/>
  <cols>
    <col min="1" max="1" width="2" style="1" customWidth="1"/>
    <col min="2" max="2" width="13.1640625" style="1" bestFit="1" customWidth="1"/>
    <col min="3" max="3" width="19.83203125" style="1" bestFit="1" customWidth="1"/>
    <col min="4" max="4" width="6.1640625" style="1" bestFit="1" customWidth="1"/>
    <col min="5" max="5" width="8.1640625" style="1" bestFit="1" customWidth="1"/>
    <col min="6" max="6" width="10.1640625" style="1" bestFit="1" customWidth="1"/>
    <col min="7" max="14" width="12.1640625" style="1" bestFit="1" customWidth="1"/>
    <col min="15" max="15" width="16.5" style="1" bestFit="1" customWidth="1"/>
    <col min="16" max="26" width="12.1640625" style="1" bestFit="1" customWidth="1"/>
    <col min="27" max="27" width="24.1640625" style="1" bestFit="1" customWidth="1"/>
    <col min="28" max="28" width="20.6640625" style="1" bestFit="1" customWidth="1"/>
    <col min="29" max="29" width="10.6640625" style="1" customWidth="1"/>
    <col min="30" max="30" width="13" style="1" customWidth="1"/>
    <col min="31" max="16384" width="9.1640625" style="1"/>
  </cols>
  <sheetData>
    <row r="1" spans="2:30" ht="16" x14ac:dyDescent="0.2">
      <c r="B1" s="2" t="s">
        <v>24</v>
      </c>
    </row>
    <row r="3" spans="2:30" x14ac:dyDescent="0.15">
      <c r="B3" s="1" t="s">
        <v>33</v>
      </c>
    </row>
    <row r="4" spans="2:30" x14ac:dyDescent="0.15">
      <c r="B4" s="1" t="s">
        <v>34</v>
      </c>
    </row>
    <row r="6" spans="2:30" ht="15" x14ac:dyDescent="0.2">
      <c r="B6"/>
      <c r="C6" s="19" t="s">
        <v>64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26"/>
      <c r="AD6" s="26"/>
    </row>
    <row r="7" spans="2:30" ht="15" x14ac:dyDescent="0.2">
      <c r="B7"/>
      <c r="C7" t="s">
        <v>40</v>
      </c>
      <c r="D7"/>
      <c r="E7"/>
      <c r="F7"/>
      <c r="G7"/>
      <c r="H7"/>
      <c r="I7"/>
      <c r="J7"/>
      <c r="K7"/>
      <c r="L7"/>
      <c r="M7"/>
      <c r="N7"/>
      <c r="O7" t="s">
        <v>41</v>
      </c>
      <c r="P7"/>
      <c r="Q7"/>
      <c r="R7"/>
      <c r="S7"/>
      <c r="T7"/>
      <c r="U7"/>
      <c r="V7"/>
      <c r="W7"/>
      <c r="X7"/>
      <c r="Y7"/>
      <c r="Z7"/>
      <c r="AA7" t="s">
        <v>67</v>
      </c>
      <c r="AB7" t="s">
        <v>68</v>
      </c>
      <c r="AC7" s="26" t="s">
        <v>39</v>
      </c>
      <c r="AD7" s="26" t="s">
        <v>69</v>
      </c>
    </row>
    <row r="8" spans="2:30" ht="15" x14ac:dyDescent="0.2">
      <c r="B8"/>
      <c r="C8" t="s">
        <v>43</v>
      </c>
      <c r="D8" t="s">
        <v>45</v>
      </c>
      <c r="E8" t="s">
        <v>47</v>
      </c>
      <c r="F8" t="s">
        <v>49</v>
      </c>
      <c r="G8" t="s">
        <v>51</v>
      </c>
      <c r="H8" t="s">
        <v>53</v>
      </c>
      <c r="I8" t="s">
        <v>55</v>
      </c>
      <c r="J8" t="s">
        <v>57</v>
      </c>
      <c r="K8" t="s">
        <v>59</v>
      </c>
      <c r="L8" t="s">
        <v>60</v>
      </c>
      <c r="M8" t="s">
        <v>61</v>
      </c>
      <c r="N8" t="s">
        <v>62</v>
      </c>
      <c r="O8" t="s">
        <v>43</v>
      </c>
      <c r="P8" t="s">
        <v>45</v>
      </c>
      <c r="Q8" t="s">
        <v>47</v>
      </c>
      <c r="R8" t="s">
        <v>49</v>
      </c>
      <c r="S8" t="s">
        <v>51</v>
      </c>
      <c r="T8" t="s">
        <v>53</v>
      </c>
      <c r="U8" t="s">
        <v>55</v>
      </c>
      <c r="V8" t="s">
        <v>57</v>
      </c>
      <c r="W8" t="s">
        <v>59</v>
      </c>
      <c r="X8" t="s">
        <v>60</v>
      </c>
      <c r="Y8" t="s">
        <v>61</v>
      </c>
      <c r="Z8" t="s">
        <v>62</v>
      </c>
      <c r="AA8"/>
      <c r="AB8"/>
      <c r="AC8" s="26"/>
      <c r="AD8" s="26"/>
    </row>
    <row r="9" spans="2:30" ht="15" x14ac:dyDescent="0.2">
      <c r="B9" s="19" t="s">
        <v>65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 s="18"/>
      <c r="AD9" s="18"/>
    </row>
    <row r="10" spans="2:30" ht="15" x14ac:dyDescent="0.2">
      <c r="B10" s="20" t="s">
        <v>3</v>
      </c>
      <c r="C10" s="17">
        <v>2600</v>
      </c>
      <c r="D10" s="17">
        <v>1980</v>
      </c>
      <c r="E10" s="17">
        <v>2802.8</v>
      </c>
      <c r="F10" s="17">
        <v>3136.98</v>
      </c>
      <c r="G10" s="17">
        <v>1712.7910799999997</v>
      </c>
      <c r="H10" s="17">
        <v>3461.7410828000006</v>
      </c>
      <c r="I10" s="17">
        <v>4361.7937643280002</v>
      </c>
      <c r="J10" s="17">
        <v>5400.3160891680009</v>
      </c>
      <c r="K10" s="17">
        <v>4555.7066528221258</v>
      </c>
      <c r="L10" s="17">
        <v>4510.1495862939037</v>
      </c>
      <c r="M10" s="17">
        <v>5241.2685718615476</v>
      </c>
      <c r="N10" s="17">
        <v>4762.7179631263634</v>
      </c>
      <c r="O10" s="17">
        <v>1391</v>
      </c>
      <c r="P10" s="17">
        <v>1101.672</v>
      </c>
      <c r="Q10" s="17">
        <v>1621.8570368000003</v>
      </c>
      <c r="R10" s="17">
        <v>1851.5369448576002</v>
      </c>
      <c r="S10" s="17">
        <v>1031.1579553300946</v>
      </c>
      <c r="T10" s="17">
        <v>2042.4031048117042</v>
      </c>
      <c r="U10" s="17">
        <v>2676.3650285452568</v>
      </c>
      <c r="V10" s="17">
        <v>3446.1385891363693</v>
      </c>
      <c r="W10" s="17">
        <v>2819.9476383815781</v>
      </c>
      <c r="X10" s="17">
        <v>2509.4472298139281</v>
      </c>
      <c r="Y10" s="17">
        <v>3155.4203235905684</v>
      </c>
      <c r="Z10" s="17">
        <v>3160.8345375591989</v>
      </c>
      <c r="AA10" s="17">
        <v>44526.264790399946</v>
      </c>
      <c r="AB10" s="17">
        <v>26807.780388826301</v>
      </c>
      <c r="AC10" s="23">
        <f>$AA10-$AB10</f>
        <v>17718.484401573645</v>
      </c>
      <c r="AD10" s="27">
        <f>$AC10/$AC$26</f>
        <v>7.0304638672645983E-2</v>
      </c>
    </row>
    <row r="11" spans="2:30" ht="15" x14ac:dyDescent="0.2">
      <c r="B11" s="20" t="s">
        <v>8</v>
      </c>
      <c r="C11" s="17">
        <v>3120</v>
      </c>
      <c r="D11" s="17">
        <v>3652</v>
      </c>
      <c r="E11" s="17">
        <v>3492.72</v>
      </c>
      <c r="F11" s="17">
        <v>1714.8824000000002</v>
      </c>
      <c r="G11" s="17">
        <v>1560.5429840000002</v>
      </c>
      <c r="H11" s="17">
        <v>1669.78099288</v>
      </c>
      <c r="I11" s="17">
        <v>1703.1766127376002</v>
      </c>
      <c r="J11" s="17">
        <v>1771.3036772471044</v>
      </c>
      <c r="K11" s="17">
        <v>1966.147081744286</v>
      </c>
      <c r="L11" s="17">
        <v>996.9804348649684</v>
      </c>
      <c r="M11" s="17">
        <v>957.10121747036965</v>
      </c>
      <c r="N11" s="17">
        <v>551.47260625673675</v>
      </c>
      <c r="O11" s="17">
        <v>1404</v>
      </c>
      <c r="P11" s="17">
        <v>1725.5700000000002</v>
      </c>
      <c r="Q11" s="17">
        <v>1683.3164040000001</v>
      </c>
      <c r="R11" s="17">
        <v>843.01732413360014</v>
      </c>
      <c r="S11" s="17">
        <v>790.16013791042349</v>
      </c>
      <c r="T11" s="17">
        <v>837.01663408851152</v>
      </c>
      <c r="U11" s="17">
        <v>845.21939710257902</v>
      </c>
      <c r="V11" s="17">
        <v>852.65732779708185</v>
      </c>
      <c r="W11" s="17">
        <v>965.37862653185607</v>
      </c>
      <c r="X11" s="17">
        <v>471.0732554736976</v>
      </c>
      <c r="Y11" s="17">
        <v>484.61544330689281</v>
      </c>
      <c r="Z11" s="17">
        <v>257.49997016260198</v>
      </c>
      <c r="AA11" s="17">
        <v>23156.108007201063</v>
      </c>
      <c r="AB11" s="17">
        <v>11159.524520507244</v>
      </c>
      <c r="AC11" s="23">
        <f t="shared" ref="AC11:AC25" si="0">$AA11-$AB11</f>
        <v>11996.583486693818</v>
      </c>
      <c r="AD11" s="27">
        <f>$AC11/$AC$26</f>
        <v>4.7600880990889577E-2</v>
      </c>
    </row>
    <row r="12" spans="2:30" ht="15" x14ac:dyDescent="0.2">
      <c r="B12" s="20" t="s">
        <v>11</v>
      </c>
      <c r="C12" s="17">
        <v>440</v>
      </c>
      <c r="D12" s="17">
        <v>924</v>
      </c>
      <c r="E12" s="17">
        <v>474.32</v>
      </c>
      <c r="F12" s="17">
        <v>878.35440000000006</v>
      </c>
      <c r="G12" s="17">
        <v>418.68226399999998</v>
      </c>
      <c r="H12" s="17">
        <v>855.25367928000003</v>
      </c>
      <c r="I12" s="17">
        <v>456.94982292960003</v>
      </c>
      <c r="J12" s="17">
        <v>475.22781584678404</v>
      </c>
      <c r="K12" s="17">
        <v>1007.0509443080489</v>
      </c>
      <c r="L12" s="17">
        <v>1329.3072464866245</v>
      </c>
      <c r="M12" s="17">
        <v>2187.6599256465588</v>
      </c>
      <c r="N12" s="17">
        <v>2406.425918211215</v>
      </c>
      <c r="O12" s="17">
        <v>268.39999999999998</v>
      </c>
      <c r="P12" s="17">
        <v>591.822</v>
      </c>
      <c r="Q12" s="17">
        <v>312.91601879999996</v>
      </c>
      <c r="R12" s="17">
        <v>561.71330418588002</v>
      </c>
      <c r="S12" s="17">
        <v>262.3826097241469</v>
      </c>
      <c r="T12" s="17">
        <v>550.57261363682369</v>
      </c>
      <c r="U12" s="17">
        <v>271.96108163047626</v>
      </c>
      <c r="V12" s="17">
        <v>288.85036702148852</v>
      </c>
      <c r="W12" s="17">
        <v>599.85818310595278</v>
      </c>
      <c r="X12" s="17">
        <v>851.42129137468294</v>
      </c>
      <c r="Y12" s="17">
        <v>1370.9773970269669</v>
      </c>
      <c r="Z12" s="17">
        <v>1448.034009461981</v>
      </c>
      <c r="AA12" s="17">
        <v>11853.232016708831</v>
      </c>
      <c r="AB12" s="17">
        <v>7378.9088759684</v>
      </c>
      <c r="AC12" s="23">
        <f t="shared" si="0"/>
        <v>4474.323140740431</v>
      </c>
      <c r="AD12" s="27">
        <f t="shared" ref="AD12:AD25" si="1">$AC12/$AC$26</f>
        <v>1.775353154282636E-2</v>
      </c>
    </row>
    <row r="13" spans="2:30" ht="15" x14ac:dyDescent="0.2">
      <c r="B13" s="20" t="s">
        <v>6</v>
      </c>
      <c r="C13" s="17">
        <v>2839.9999999999995</v>
      </c>
      <c r="D13" s="17">
        <v>924</v>
      </c>
      <c r="E13" s="17">
        <v>1121.1199999999999</v>
      </c>
      <c r="F13" s="17">
        <v>1505.7503999999999</v>
      </c>
      <c r="G13" s="17">
        <v>1370.2328639999998</v>
      </c>
      <c r="H13" s="17">
        <v>2280.6764780800004</v>
      </c>
      <c r="I13" s="17">
        <v>3157.1078675136005</v>
      </c>
      <c r="J13" s="17">
        <v>1987.3163208138244</v>
      </c>
      <c r="K13" s="17">
        <v>2685.4691848214638</v>
      </c>
      <c r="L13" s="17">
        <v>2183.8619049423119</v>
      </c>
      <c r="M13" s="17">
        <v>2552.2699132543189</v>
      </c>
      <c r="N13" s="17">
        <v>1804.8194386584114</v>
      </c>
      <c r="O13" s="17">
        <v>1533.6</v>
      </c>
      <c r="P13" s="17">
        <v>488.98079999999999</v>
      </c>
      <c r="Q13" s="17">
        <v>581.43076991999988</v>
      </c>
      <c r="R13" s="17">
        <v>765.28812445747189</v>
      </c>
      <c r="S13" s="17">
        <v>675.51982745861039</v>
      </c>
      <c r="T13" s="17">
        <v>1146.8525284040652</v>
      </c>
      <c r="U13" s="17">
        <v>1651.0744343206866</v>
      </c>
      <c r="V13" s="17">
        <v>1080.8802233607594</v>
      </c>
      <c r="W13" s="17">
        <v>1519.0220711188913</v>
      </c>
      <c r="X13" s="17">
        <v>1155.6997200954715</v>
      </c>
      <c r="Y13" s="17">
        <v>1258.2598014736861</v>
      </c>
      <c r="Z13" s="17">
        <v>1020.8869933053431</v>
      </c>
      <c r="AA13" s="17">
        <v>24412.62437208393</v>
      </c>
      <c r="AB13" s="17">
        <v>12877.495293914986</v>
      </c>
      <c r="AC13" s="23">
        <f t="shared" si="0"/>
        <v>11535.129078168944</v>
      </c>
      <c r="AD13" s="27">
        <f t="shared" si="1"/>
        <v>4.5769889991887455E-2</v>
      </c>
    </row>
    <row r="14" spans="2:30" ht="15" x14ac:dyDescent="0.2">
      <c r="B14" s="20" t="s">
        <v>9</v>
      </c>
      <c r="C14" s="17">
        <v>3360</v>
      </c>
      <c r="D14" s="17">
        <v>3916</v>
      </c>
      <c r="E14" s="17">
        <v>3018.4000000000005</v>
      </c>
      <c r="F14" s="17">
        <v>1254.7919999999999</v>
      </c>
      <c r="G14" s="17">
        <v>1903.1012000000003</v>
      </c>
      <c r="H14" s="17">
        <v>1629.0546271999999</v>
      </c>
      <c r="I14" s="17">
        <v>1246.2267898079999</v>
      </c>
      <c r="J14" s="17">
        <v>1296.0758614003203</v>
      </c>
      <c r="K14" s="17">
        <v>1438.6442061543555</v>
      </c>
      <c r="L14" s="17">
        <v>1424.2577640928118</v>
      </c>
      <c r="M14" s="17">
        <v>1367.2874535290991</v>
      </c>
      <c r="N14" s="17">
        <v>752.00809944100467</v>
      </c>
      <c r="O14" s="17">
        <v>1811.0400000000002</v>
      </c>
      <c r="P14" s="17">
        <v>2279.5819200000005</v>
      </c>
      <c r="Q14" s="17">
        <v>1721.9295878400003</v>
      </c>
      <c r="R14" s="17">
        <v>701.51411408601598</v>
      </c>
      <c r="S14" s="17">
        <v>1053.3234423001531</v>
      </c>
      <c r="T14" s="17">
        <v>874.5955206106629</v>
      </c>
      <c r="U14" s="17">
        <v>655.68426180181393</v>
      </c>
      <c r="V14" s="17">
        <v>709.18809756484222</v>
      </c>
      <c r="W14" s="17">
        <v>795.07077617994469</v>
      </c>
      <c r="X14" s="17">
        <v>829.08892963370772</v>
      </c>
      <c r="Y14" s="17">
        <v>756.76266042241014</v>
      </c>
      <c r="Z14" s="17">
        <v>427.94393264333848</v>
      </c>
      <c r="AA14" s="17">
        <v>22605.848001625593</v>
      </c>
      <c r="AB14" s="17">
        <v>12615.72324308289</v>
      </c>
      <c r="AC14" s="23">
        <f t="shared" si="0"/>
        <v>9990.1247585427027</v>
      </c>
      <c r="AD14" s="27">
        <f t="shared" si="1"/>
        <v>3.96395140535621E-2</v>
      </c>
    </row>
    <row r="15" spans="2:30" ht="15" x14ac:dyDescent="0.2">
      <c r="B15" s="20" t="s">
        <v>7</v>
      </c>
      <c r="C15" s="17">
        <v>3320</v>
      </c>
      <c r="D15" s="17">
        <v>3652</v>
      </c>
      <c r="E15" s="17">
        <v>3492.72</v>
      </c>
      <c r="F15" s="17">
        <v>2969.6743999999999</v>
      </c>
      <c r="G15" s="17">
        <v>2512.0935840000002</v>
      </c>
      <c r="H15" s="17">
        <v>3095.20379168</v>
      </c>
      <c r="I15" s="17">
        <v>3157.1078675136005</v>
      </c>
      <c r="J15" s="17">
        <v>3283.3921822141447</v>
      </c>
      <c r="K15" s="17">
        <v>2685.4691848214638</v>
      </c>
      <c r="L15" s="17">
        <v>1709.1093169113742</v>
      </c>
      <c r="M15" s="17">
        <v>1640.7449442349191</v>
      </c>
      <c r="N15" s="17">
        <v>802.1419727370718</v>
      </c>
      <c r="O15" s="17">
        <v>1593.6</v>
      </c>
      <c r="P15" s="17">
        <v>1893.1967999999999</v>
      </c>
      <c r="Q15" s="17">
        <v>1792.5197875199999</v>
      </c>
      <c r="R15" s="17">
        <v>1508.8435727016958</v>
      </c>
      <c r="S15" s="17">
        <v>1301.8812376900441</v>
      </c>
      <c r="T15" s="17">
        <v>1668.238508165342</v>
      </c>
      <c r="U15" s="17">
        <v>1667.5712127620759</v>
      </c>
      <c r="V15" s="17">
        <v>1751.6168018852845</v>
      </c>
      <c r="W15" s="17">
        <v>1475.6173081229601</v>
      </c>
      <c r="X15" s="17">
        <v>886.00226988685631</v>
      </c>
      <c r="Y15" s="17">
        <v>850.30871156201283</v>
      </c>
      <c r="Z15" s="17">
        <v>432.20417536480119</v>
      </c>
      <c r="AA15" s="17">
        <v>32319.657244112575</v>
      </c>
      <c r="AB15" s="17">
        <v>16821.60038566107</v>
      </c>
      <c r="AC15" s="23">
        <f t="shared" si="0"/>
        <v>15498.056858451506</v>
      </c>
      <c r="AD15" s="27">
        <f t="shared" si="1"/>
        <v>6.1494271342123701E-2</v>
      </c>
    </row>
    <row r="16" spans="2:30" ht="15" x14ac:dyDescent="0.2">
      <c r="B16" s="20" t="s">
        <v>17</v>
      </c>
      <c r="C16" s="17">
        <v>840</v>
      </c>
      <c r="D16" s="17">
        <v>1804</v>
      </c>
      <c r="E16" s="17">
        <v>1336.72</v>
      </c>
      <c r="F16" s="17">
        <v>1296.6183999999998</v>
      </c>
      <c r="G16" s="17">
        <v>1941.1632239999999</v>
      </c>
      <c r="H16" s="17">
        <v>2077.04464968</v>
      </c>
      <c r="I16" s="17">
        <v>2533.9944726096001</v>
      </c>
      <c r="J16" s="17">
        <v>2635.3542515139843</v>
      </c>
      <c r="K16" s="17">
        <v>3404.7912878986413</v>
      </c>
      <c r="L16" s="17">
        <v>3370.7433750196546</v>
      </c>
      <c r="M16" s="17">
        <v>2324.3886709994686</v>
      </c>
      <c r="N16" s="17">
        <v>3559.5050040207557</v>
      </c>
      <c r="O16" s="17">
        <v>352.8</v>
      </c>
      <c r="P16" s="17">
        <v>780.41039999999998</v>
      </c>
      <c r="Q16" s="17">
        <v>595.61302416000001</v>
      </c>
      <c r="R16" s="17">
        <v>600.85441877260791</v>
      </c>
      <c r="S16" s="17">
        <v>908.53258422545491</v>
      </c>
      <c r="T16" s="17">
        <v>1001.2937610748741</v>
      </c>
      <c r="U16" s="17">
        <v>1233.7941723964598</v>
      </c>
      <c r="V16" s="17">
        <v>1257.4830205064718</v>
      </c>
      <c r="W16" s="17">
        <v>1673.3656385491558</v>
      </c>
      <c r="X16" s="17">
        <v>1458.1835840335025</v>
      </c>
      <c r="Y16" s="17">
        <v>1087.8955565910298</v>
      </c>
      <c r="Z16" s="17">
        <v>1664.4808793218765</v>
      </c>
      <c r="AA16" s="17">
        <v>27124.323335742109</v>
      </c>
      <c r="AB16" s="17">
        <v>12614.707039631432</v>
      </c>
      <c r="AC16" s="23">
        <f t="shared" si="0"/>
        <v>14509.616296110677</v>
      </c>
      <c r="AD16" s="27">
        <f t="shared" si="1"/>
        <v>5.757226791283563E-2</v>
      </c>
    </row>
    <row r="17" spans="2:30" ht="15" x14ac:dyDescent="0.2">
      <c r="B17" s="20" t="s">
        <v>2</v>
      </c>
      <c r="C17" s="17">
        <v>4680</v>
      </c>
      <c r="D17" s="17">
        <v>4268</v>
      </c>
      <c r="E17" s="17">
        <v>5045.04</v>
      </c>
      <c r="F17" s="17">
        <v>5730.2168000000011</v>
      </c>
      <c r="G17" s="17">
        <v>5290.6213360000002</v>
      </c>
      <c r="H17" s="17">
        <v>6475.49214312</v>
      </c>
      <c r="I17" s="17">
        <v>5774.1841261104009</v>
      </c>
      <c r="J17" s="17">
        <v>6869.2020654216976</v>
      </c>
      <c r="K17" s="17">
        <v>4747.525880309373</v>
      </c>
      <c r="L17" s="17">
        <v>5174.8032095372164</v>
      </c>
      <c r="M17" s="17">
        <v>6335.0985346848274</v>
      </c>
      <c r="N17" s="17">
        <v>5965.9309222319716</v>
      </c>
      <c r="O17" s="17">
        <v>2569.3200000000002</v>
      </c>
      <c r="P17" s="17">
        <v>2577.4452000000006</v>
      </c>
      <c r="Q17" s="17">
        <v>2955.2986663200004</v>
      </c>
      <c r="R17" s="17">
        <v>3255.9636801217689</v>
      </c>
      <c r="S17" s="17">
        <v>2946.0577297856239</v>
      </c>
      <c r="T17" s="17">
        <v>3750.081393029966</v>
      </c>
      <c r="U17" s="17">
        <v>3377.3799075649467</v>
      </c>
      <c r="V17" s="17">
        <v>4098.2245492463198</v>
      </c>
      <c r="W17" s="17">
        <v>2775.7661497002796</v>
      </c>
      <c r="X17" s="17">
        <v>3125.0636582395255</v>
      </c>
      <c r="Y17" s="17">
        <v>3527.6699695110847</v>
      </c>
      <c r="Z17" s="17">
        <v>3630.5117855577018</v>
      </c>
      <c r="AA17" s="17">
        <v>66356.11501741549</v>
      </c>
      <c r="AB17" s="17">
        <v>38588.782689077227</v>
      </c>
      <c r="AC17" s="23">
        <f t="shared" si="0"/>
        <v>27767.332328338263</v>
      </c>
      <c r="AD17" s="27">
        <f t="shared" si="1"/>
        <v>0.11017715861034499</v>
      </c>
    </row>
    <row r="18" spans="2:30" ht="15" x14ac:dyDescent="0.2">
      <c r="B18" s="20" t="s">
        <v>12</v>
      </c>
      <c r="C18" s="17">
        <v>760</v>
      </c>
      <c r="D18" s="17">
        <v>1716</v>
      </c>
      <c r="E18" s="17">
        <v>1250.48</v>
      </c>
      <c r="F18" s="17">
        <v>2049.4936000000002</v>
      </c>
      <c r="G18" s="17">
        <v>2626.2796560000006</v>
      </c>
      <c r="H18" s="17">
        <v>2402.8555751199997</v>
      </c>
      <c r="I18" s="17">
        <v>2035.5037566864003</v>
      </c>
      <c r="J18" s="17">
        <v>2116.9239069538562</v>
      </c>
      <c r="K18" s="17">
        <v>2829.3336054368992</v>
      </c>
      <c r="L18" s="17">
        <v>2801.0402693825299</v>
      </c>
      <c r="M18" s="17">
        <v>2688.9986586072287</v>
      </c>
      <c r="N18" s="17">
        <v>3960.5759903892917</v>
      </c>
      <c r="O18" s="17">
        <v>418.00000000000006</v>
      </c>
      <c r="P18" s="17">
        <v>953.23800000000017</v>
      </c>
      <c r="Q18" s="17">
        <v>701.58805640000014</v>
      </c>
      <c r="R18" s="17">
        <v>1161.3774180654802</v>
      </c>
      <c r="S18" s="17">
        <v>1503.1044277782619</v>
      </c>
      <c r="T18" s="17">
        <v>1416.4885797305926</v>
      </c>
      <c r="U18" s="17">
        <v>1247.9312403988549</v>
      </c>
      <c r="V18" s="17">
        <v>1271.8915202145129</v>
      </c>
      <c r="W18" s="17">
        <v>1750.9196107880391</v>
      </c>
      <c r="X18" s="17">
        <v>1555.9778696419958</v>
      </c>
      <c r="Y18" s="17">
        <v>1539.0005328672169</v>
      </c>
      <c r="Z18" s="17">
        <v>2332.0037818922497</v>
      </c>
      <c r="AA18" s="17">
        <v>27237.485018576208</v>
      </c>
      <c r="AB18" s="17">
        <v>15851.521037777205</v>
      </c>
      <c r="AC18" s="23">
        <f t="shared" si="0"/>
        <v>11385.963980799002</v>
      </c>
      <c r="AD18" s="27">
        <f t="shared" si="1"/>
        <v>4.5178022310911739E-2</v>
      </c>
    </row>
    <row r="19" spans="2:30" ht="15" x14ac:dyDescent="0.2">
      <c r="B19" s="20" t="s">
        <v>10</v>
      </c>
      <c r="C19" s="17">
        <v>1520</v>
      </c>
      <c r="D19" s="17">
        <v>2112</v>
      </c>
      <c r="E19" s="17">
        <v>2500.96</v>
      </c>
      <c r="F19" s="17">
        <v>2425.9312</v>
      </c>
      <c r="G19" s="17">
        <v>1941.1632239999999</v>
      </c>
      <c r="H19" s="17">
        <v>1669.78099288</v>
      </c>
      <c r="I19" s="17">
        <v>1287.7676828016001</v>
      </c>
      <c r="J19" s="17">
        <v>1339.2783901136643</v>
      </c>
      <c r="K19" s="17">
        <v>2445.6951504624044</v>
      </c>
      <c r="L19" s="17">
        <v>2895.9907869887174</v>
      </c>
      <c r="M19" s="17">
        <v>2780.1511555091688</v>
      </c>
      <c r="N19" s="17">
        <v>2055.4888051387466</v>
      </c>
      <c r="O19" s="17">
        <v>820.80000000000007</v>
      </c>
      <c r="P19" s="17">
        <v>1197.5040000000001</v>
      </c>
      <c r="Q19" s="17">
        <v>1432.2247632000001</v>
      </c>
      <c r="R19" s="17">
        <v>1430.93576091312</v>
      </c>
      <c r="S19" s="17">
        <v>1122.095415356868</v>
      </c>
      <c r="T19" s="17">
        <v>994.17873819327406</v>
      </c>
      <c r="U19" s="17">
        <v>743.72814025905336</v>
      </c>
      <c r="V19" s="17">
        <v>796.68158384549804</v>
      </c>
      <c r="W19" s="17">
        <v>1513.0371045146255</v>
      </c>
      <c r="X19" s="17">
        <v>1642.0267762226031</v>
      </c>
      <c r="Y19" s="17">
        <v>1607.0749883503549</v>
      </c>
      <c r="Z19" s="17">
        <v>1259.4074477802305</v>
      </c>
      <c r="AA19" s="17">
        <v>24974.207387894301</v>
      </c>
      <c r="AB19" s="17">
        <v>14559.69471863563</v>
      </c>
      <c r="AC19" s="23">
        <f t="shared" si="0"/>
        <v>10414.512669258671</v>
      </c>
      <c r="AD19" s="27">
        <f t="shared" si="1"/>
        <v>4.1323430016333464E-2</v>
      </c>
    </row>
    <row r="20" spans="2:30" ht="15" x14ac:dyDescent="0.2">
      <c r="B20" s="20" t="s">
        <v>5</v>
      </c>
      <c r="C20" s="17">
        <v>1800</v>
      </c>
      <c r="D20" s="17">
        <v>2420</v>
      </c>
      <c r="E20" s="17">
        <v>2285.36</v>
      </c>
      <c r="F20" s="17">
        <v>1798.5352</v>
      </c>
      <c r="G20" s="17">
        <v>1636.6670319999998</v>
      </c>
      <c r="H20" s="17">
        <v>529.44275384000002</v>
      </c>
      <c r="I20" s="17">
        <v>1370.8494687888001</v>
      </c>
      <c r="J20" s="17">
        <v>2289.7340218072322</v>
      </c>
      <c r="K20" s="17">
        <v>3980.2489703603837</v>
      </c>
      <c r="L20" s="17">
        <v>2990.941304594905</v>
      </c>
      <c r="M20" s="17">
        <v>3327.0661369208083</v>
      </c>
      <c r="N20" s="17">
        <v>4161.1114835735598</v>
      </c>
      <c r="O20" s="17">
        <v>882</v>
      </c>
      <c r="P20" s="17">
        <v>1114.6519999999998</v>
      </c>
      <c r="Q20" s="17">
        <v>1031.5840796800001</v>
      </c>
      <c r="R20" s="17">
        <v>795.60046272044792</v>
      </c>
      <c r="S20" s="17">
        <v>731.23638528636366</v>
      </c>
      <c r="T20" s="17">
        <v>241.277397249302</v>
      </c>
      <c r="U20" s="17">
        <v>637.21731809536425</v>
      </c>
      <c r="V20" s="17">
        <v>1043.0590970287317</v>
      </c>
      <c r="W20" s="17">
        <v>1849.4146283290984</v>
      </c>
      <c r="X20" s="17">
        <v>1377.6275648964131</v>
      </c>
      <c r="Y20" s="17">
        <v>1486.4793925724032</v>
      </c>
      <c r="Z20" s="17">
        <v>1857.630380842711</v>
      </c>
      <c r="AA20" s="17">
        <v>28589.956371885684</v>
      </c>
      <c r="AB20" s="17">
        <v>13047.778706700836</v>
      </c>
      <c r="AC20" s="23">
        <f t="shared" si="0"/>
        <v>15542.177665184849</v>
      </c>
      <c r="AD20" s="27">
        <f t="shared" si="1"/>
        <v>6.1669336957502055E-2</v>
      </c>
    </row>
    <row r="21" spans="2:30" ht="15" x14ac:dyDescent="0.2">
      <c r="B21" s="20" t="s">
        <v>20</v>
      </c>
      <c r="C21" s="17">
        <v>2280</v>
      </c>
      <c r="D21" s="17">
        <v>3388</v>
      </c>
      <c r="E21" s="17">
        <v>4182.6400000000003</v>
      </c>
      <c r="F21" s="17">
        <v>4057.1608000000001</v>
      </c>
      <c r="G21" s="17">
        <v>3692.0163280000002</v>
      </c>
      <c r="H21" s="17">
        <v>3950.4574709600001</v>
      </c>
      <c r="I21" s="17">
        <v>4444.8755503152006</v>
      </c>
      <c r="J21" s="17">
        <v>2894.5694237940488</v>
      </c>
      <c r="K21" s="17">
        <v>3212.9720604113941</v>
      </c>
      <c r="L21" s="17">
        <v>3180.8423398072805</v>
      </c>
      <c r="M21" s="17">
        <v>2142.0836771955892</v>
      </c>
      <c r="N21" s="17">
        <v>3158.4340176522201</v>
      </c>
      <c r="O21" s="17">
        <v>889.2</v>
      </c>
      <c r="P21" s="17">
        <v>1374.1728000000001</v>
      </c>
      <c r="Q21" s="17">
        <v>1713.4435718400002</v>
      </c>
      <c r="R21" s="17">
        <v>1678.6606673316483</v>
      </c>
      <c r="S21" s="17">
        <v>1588.6844555626722</v>
      </c>
      <c r="T21" s="17">
        <v>1767.8880621501416</v>
      </c>
      <c r="U21" s="17">
        <v>2048.8218783109123</v>
      </c>
      <c r="V21" s="17">
        <v>1374.2501470572479</v>
      </c>
      <c r="W21" s="17">
        <v>1494.9093099688741</v>
      </c>
      <c r="X21" s="17">
        <v>1290.149653025833</v>
      </c>
      <c r="Y21" s="17">
        <v>921.74430938084436</v>
      </c>
      <c r="Z21" s="17">
        <v>1544.5104646224395</v>
      </c>
      <c r="AA21" s="17">
        <v>40584.051668135726</v>
      </c>
      <c r="AB21" s="17">
        <v>17686.435319250617</v>
      </c>
      <c r="AC21" s="23">
        <f t="shared" si="0"/>
        <v>22897.616348885109</v>
      </c>
      <c r="AD21" s="27">
        <f t="shared" si="1"/>
        <v>9.0854759774502261E-2</v>
      </c>
    </row>
    <row r="22" spans="2:30" ht="15" x14ac:dyDescent="0.2">
      <c r="B22" s="20" t="s">
        <v>4</v>
      </c>
      <c r="C22" s="17">
        <v>3040</v>
      </c>
      <c r="D22" s="17">
        <v>3783.9999999999995</v>
      </c>
      <c r="E22" s="17">
        <v>4570.72</v>
      </c>
      <c r="F22" s="17">
        <v>4015.3343999999997</v>
      </c>
      <c r="G22" s="17">
        <v>3653.9543039999999</v>
      </c>
      <c r="H22" s="17">
        <v>3909.7311052800001</v>
      </c>
      <c r="I22" s="17">
        <v>4818.7435872576007</v>
      </c>
      <c r="J22" s="17">
        <v>5875.5439050147861</v>
      </c>
      <c r="K22" s="17">
        <v>5562.7575971301749</v>
      </c>
      <c r="L22" s="17">
        <v>6456.6351972207485</v>
      </c>
      <c r="M22" s="17">
        <v>3919.5573667834178</v>
      </c>
      <c r="N22" s="17">
        <v>5314.1905693831004</v>
      </c>
      <c r="O22" s="17">
        <v>1605.1200000000001</v>
      </c>
      <c r="P22" s="17">
        <v>1818.1363199999998</v>
      </c>
      <c r="Q22" s="17">
        <v>2240.062336512</v>
      </c>
      <c r="R22" s="17">
        <v>1987.5523662618623</v>
      </c>
      <c r="S22" s="17">
        <v>1772.4992002323288</v>
      </c>
      <c r="T22" s="17">
        <v>1915.5398856910779</v>
      </c>
      <c r="U22" s="17">
        <v>2408.1209672965392</v>
      </c>
      <c r="V22" s="17">
        <v>2994.9717431613021</v>
      </c>
      <c r="W22" s="17">
        <v>2948.9548832016703</v>
      </c>
      <c r="X22" s="17">
        <v>3102.2840795606253</v>
      </c>
      <c r="Y22" s="17">
        <v>1901.3407721828864</v>
      </c>
      <c r="Z22" s="17">
        <v>2763.0067730550536</v>
      </c>
      <c r="AA22" s="17">
        <v>54921.168032069829</v>
      </c>
      <c r="AB22" s="17">
        <v>27457.589327155347</v>
      </c>
      <c r="AC22" s="23">
        <f t="shared" si="0"/>
        <v>27463.578704914482</v>
      </c>
      <c r="AD22" s="27">
        <f t="shared" si="1"/>
        <v>0.10897190378965507</v>
      </c>
    </row>
    <row r="23" spans="2:30" ht="15" x14ac:dyDescent="0.2">
      <c r="B23" s="20" t="s">
        <v>15</v>
      </c>
      <c r="C23" s="17">
        <v>2960</v>
      </c>
      <c r="D23" s="17">
        <v>1936</v>
      </c>
      <c r="E23" s="17">
        <v>1897.28</v>
      </c>
      <c r="F23" s="17">
        <v>3513.4176000000002</v>
      </c>
      <c r="G23" s="17">
        <v>2816.5897760000003</v>
      </c>
      <c r="H23" s="17">
        <v>2199.2237467200002</v>
      </c>
      <c r="I23" s="17">
        <v>1412.3903617824001</v>
      </c>
      <c r="J23" s="17">
        <v>1036.8606891202562</v>
      </c>
      <c r="K23" s="17">
        <v>2110.0115023597214</v>
      </c>
      <c r="L23" s="17">
        <v>2326.2876813515927</v>
      </c>
      <c r="M23" s="17">
        <v>3144.7611431169285</v>
      </c>
      <c r="N23" s="17">
        <v>4461.9147233499616</v>
      </c>
      <c r="O23" s="17">
        <v>1036</v>
      </c>
      <c r="P23" s="17">
        <v>745.36</v>
      </c>
      <c r="Q23" s="17">
        <v>759.67091200000004</v>
      </c>
      <c r="R23" s="17">
        <v>1463.0433033216002</v>
      </c>
      <c r="S23" s="17">
        <v>1208.0592396077009</v>
      </c>
      <c r="T23" s="17">
        <v>924.4004000978689</v>
      </c>
      <c r="U23" s="17">
        <v>611.4805935491836</v>
      </c>
      <c r="V23" s="17">
        <v>453.38768150404417</v>
      </c>
      <c r="W23" s="17">
        <v>913.41749254212255</v>
      </c>
      <c r="X23" s="17">
        <v>895.62075732036317</v>
      </c>
      <c r="Y23" s="17">
        <v>1348.8147218573445</v>
      </c>
      <c r="Z23" s="17">
        <v>1970.5703617106738</v>
      </c>
      <c r="AA23" s="17">
        <v>29814.737223800861</v>
      </c>
      <c r="AB23" s="17">
        <v>12329.825463510902</v>
      </c>
      <c r="AC23" s="23">
        <f t="shared" si="0"/>
        <v>17484.911760289957</v>
      </c>
      <c r="AD23" s="27">
        <f t="shared" si="1"/>
        <v>6.9377852849598562E-2</v>
      </c>
    </row>
    <row r="24" spans="2:30" ht="15" x14ac:dyDescent="0.2">
      <c r="B24" s="20" t="s">
        <v>16</v>
      </c>
      <c r="C24" s="17">
        <v>4640</v>
      </c>
      <c r="D24" s="17">
        <v>6424</v>
      </c>
      <c r="E24" s="17">
        <v>5001.92</v>
      </c>
      <c r="F24" s="17">
        <v>4015.3343999999997</v>
      </c>
      <c r="G24" s="17">
        <v>3653.9543039999999</v>
      </c>
      <c r="H24" s="17">
        <v>3095.20379168</v>
      </c>
      <c r="I24" s="17">
        <v>3157.1078675136005</v>
      </c>
      <c r="J24" s="17">
        <v>2851.3668950807046</v>
      </c>
      <c r="K24" s="17">
        <v>3165.0172535395823</v>
      </c>
      <c r="L24" s="17">
        <v>3798.0207042474985</v>
      </c>
      <c r="M24" s="17">
        <v>2734.5749070581983</v>
      </c>
      <c r="N24" s="17">
        <v>3459.2372574286223</v>
      </c>
      <c r="O24" s="17">
        <v>2041.6</v>
      </c>
      <c r="P24" s="17">
        <v>2770.0288</v>
      </c>
      <c r="Q24" s="17">
        <v>2243.1010201600002</v>
      </c>
      <c r="R24" s="17">
        <v>1872.6954282516479</v>
      </c>
      <c r="S24" s="17">
        <v>1772.3189532973597</v>
      </c>
      <c r="T24" s="17">
        <v>1516.3148651558615</v>
      </c>
      <c r="U24" s="17">
        <v>1515.7083392097993</v>
      </c>
      <c r="V24" s="17">
        <v>1409.9916712560719</v>
      </c>
      <c r="W24" s="17">
        <v>1612.0434777470671</v>
      </c>
      <c r="X24" s="17">
        <v>1637.7065276715214</v>
      </c>
      <c r="Y24" s="17">
        <v>1326.3819231907426</v>
      </c>
      <c r="Z24" s="17">
        <v>1761.8990394384348</v>
      </c>
      <c r="AA24" s="17">
        <v>45995.737380548206</v>
      </c>
      <c r="AB24" s="17">
        <v>21479.790045378508</v>
      </c>
      <c r="AC24" s="23">
        <f t="shared" si="0"/>
        <v>24515.947335169698</v>
      </c>
      <c r="AD24" s="27">
        <f t="shared" si="1"/>
        <v>9.7276086376984122E-2</v>
      </c>
    </row>
    <row r="25" spans="2:30" ht="15" x14ac:dyDescent="0.2">
      <c r="B25" s="20" t="s">
        <v>13</v>
      </c>
      <c r="C25" s="17">
        <v>1800</v>
      </c>
      <c r="D25" s="17">
        <v>1100</v>
      </c>
      <c r="E25" s="17">
        <v>646.79999999999995</v>
      </c>
      <c r="F25" s="17">
        <v>1463.9240000000002</v>
      </c>
      <c r="G25" s="17">
        <v>1332.17084</v>
      </c>
      <c r="H25" s="17">
        <v>1425.4227988000002</v>
      </c>
      <c r="I25" s="17">
        <v>1453.9312547760003</v>
      </c>
      <c r="J25" s="17">
        <v>1080.0632178336002</v>
      </c>
      <c r="K25" s="17">
        <v>2157.9663092315332</v>
      </c>
      <c r="L25" s="17">
        <v>2326.2876813515927</v>
      </c>
      <c r="M25" s="17">
        <v>2233.2361740975293</v>
      </c>
      <c r="N25" s="17">
        <v>2957.898524467952</v>
      </c>
      <c r="O25" s="17">
        <v>936</v>
      </c>
      <c r="P25" s="17">
        <v>566.28000000000009</v>
      </c>
      <c r="Q25" s="17">
        <v>342.96181919999998</v>
      </c>
      <c r="R25" s="17">
        <v>799.52402497968023</v>
      </c>
      <c r="S25" s="17">
        <v>749.39386861345417</v>
      </c>
      <c r="T25" s="17">
        <v>785.81441062806823</v>
      </c>
      <c r="U25" s="17">
        <v>825.57661980584851</v>
      </c>
      <c r="V25" s="17">
        <v>631.68405366858929</v>
      </c>
      <c r="W25" s="17">
        <v>1274.7257866221396</v>
      </c>
      <c r="X25" s="17">
        <v>1197.5728983598001</v>
      </c>
      <c r="Y25" s="17">
        <v>1256.2754308857691</v>
      </c>
      <c r="Z25" s="17">
        <v>1781.8503754296369</v>
      </c>
      <c r="AA25" s="17">
        <v>19977.70080055821</v>
      </c>
      <c r="AB25" s="17">
        <v>11147.659288192985</v>
      </c>
      <c r="AC25" s="23">
        <f t="shared" si="0"/>
        <v>8830.0415123652256</v>
      </c>
      <c r="AD25" s="27">
        <f t="shared" si="1"/>
        <v>3.5036454807396887E-2</v>
      </c>
    </row>
    <row r="26" spans="2:30" ht="15" x14ac:dyDescent="0.2">
      <c r="B26" s="20" t="s">
        <v>42</v>
      </c>
      <c r="C26" s="17">
        <v>40000</v>
      </c>
      <c r="D26" s="17">
        <v>44000</v>
      </c>
      <c r="E26" s="17">
        <v>43120</v>
      </c>
      <c r="F26" s="17">
        <v>41826.400000000001</v>
      </c>
      <c r="G26" s="17">
        <v>38062.023999999998</v>
      </c>
      <c r="H26" s="17">
        <v>40726.36568000001</v>
      </c>
      <c r="I26" s="17">
        <v>42371.71085347201</v>
      </c>
      <c r="J26" s="17">
        <v>43202.528713344014</v>
      </c>
      <c r="K26" s="17">
        <v>47954.806871811859</v>
      </c>
      <c r="L26" s="17">
        <v>47475.258803093726</v>
      </c>
      <c r="M26" s="17">
        <v>45576.248450969972</v>
      </c>
      <c r="N26" s="17">
        <v>50133.87329606698</v>
      </c>
      <c r="O26" s="17">
        <v>19552.479999999996</v>
      </c>
      <c r="P26" s="17">
        <v>21978.051040000002</v>
      </c>
      <c r="Q26" s="17">
        <v>21729.517854352005</v>
      </c>
      <c r="R26" s="17">
        <v>21278.12091516213</v>
      </c>
      <c r="S26" s="17">
        <v>19416.40747015956</v>
      </c>
      <c r="T26" s="17">
        <v>21432.956402718133</v>
      </c>
      <c r="U26" s="17">
        <v>22417.634593049846</v>
      </c>
      <c r="V26" s="17">
        <v>23460.956474254614</v>
      </c>
      <c r="W26" s="17">
        <v>25981.448685404252</v>
      </c>
      <c r="X26" s="17">
        <v>23984.94606525053</v>
      </c>
      <c r="Y26" s="17">
        <v>23879.021934772216</v>
      </c>
      <c r="Z26" s="17">
        <v>27313.274908148273</v>
      </c>
      <c r="AA26" s="17">
        <v>524449.21666875854</v>
      </c>
      <c r="AB26" s="17">
        <v>272424.81634327164</v>
      </c>
      <c r="AC26" s="22">
        <f>SUM(AC10:AC25)</f>
        <v>252024.40032548699</v>
      </c>
      <c r="AD26" s="28">
        <f>SUM(AD10:AD25)</f>
        <v>1</v>
      </c>
    </row>
    <row r="29" spans="2:30" ht="16" x14ac:dyDescent="0.2">
      <c r="B29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--&gt;</vt:lpstr>
      <vt:lpstr>Data</vt:lpstr>
      <vt:lpstr>Tasks --&gt;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Kevin Coulter</cp:lastModifiedBy>
  <dcterms:created xsi:type="dcterms:W3CDTF">2015-12-26T11:23:26Z</dcterms:created>
  <dcterms:modified xsi:type="dcterms:W3CDTF">2022-07-30T18:12:53Z</dcterms:modified>
</cp:coreProperties>
</file>