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755"/>
  </bookViews>
  <sheets>
    <sheet name="Results" sheetId="1" r:id="rId1"/>
    <sheet name="Data_classic" sheetId="2" r:id="rId2"/>
    <sheet name="Data_classic_derivative" sheetId="4" r:id="rId3"/>
    <sheet name="Data_cnn" sheetId="3" r:id="rId4"/>
    <sheet name="Data_cnn_derivative" sheetId="5" r:id="rId5"/>
  </sheets>
  <calcPr calcId="152511"/>
</workbook>
</file>

<file path=xl/calcChain.xml><?xml version="1.0" encoding="utf-8"?>
<calcChain xmlns="http://schemas.openxmlformats.org/spreadsheetml/2006/main">
  <c r="C2" i="5" l="1"/>
  <c r="B2" i="5"/>
  <c r="A2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B6" i="5"/>
  <c r="C6" i="5"/>
  <c r="A6" i="5"/>
  <c r="B2" i="4"/>
  <c r="E4" i="4"/>
  <c r="E3" i="4"/>
  <c r="E2" i="4"/>
  <c r="D4" i="4"/>
  <c r="D3" i="4"/>
  <c r="D2" i="4"/>
  <c r="C4" i="4"/>
  <c r="C3" i="4"/>
  <c r="C2" i="4"/>
  <c r="B3" i="4"/>
  <c r="B4" i="4"/>
  <c r="B8" i="4"/>
  <c r="C8" i="4"/>
  <c r="D8" i="4"/>
  <c r="E8" i="4"/>
  <c r="F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G31" i="4"/>
  <c r="H31" i="4"/>
  <c r="I31" i="4"/>
  <c r="J31" i="4"/>
  <c r="B32" i="4"/>
  <c r="G32" i="4"/>
  <c r="H32" i="4"/>
  <c r="I32" i="4"/>
  <c r="J32" i="4"/>
  <c r="B33" i="4"/>
  <c r="G33" i="4"/>
  <c r="H33" i="4"/>
  <c r="I33" i="4"/>
  <c r="J33" i="4"/>
  <c r="B34" i="4"/>
  <c r="G34" i="4"/>
  <c r="H34" i="4"/>
  <c r="I34" i="4"/>
  <c r="J34" i="4"/>
  <c r="B35" i="4"/>
  <c r="G35" i="4"/>
  <c r="H35" i="4"/>
  <c r="I35" i="4"/>
  <c r="J35" i="4"/>
  <c r="B36" i="4"/>
  <c r="G36" i="4"/>
  <c r="H36" i="4"/>
  <c r="I36" i="4"/>
  <c r="J36" i="4"/>
  <c r="B37" i="4"/>
  <c r="G37" i="4"/>
  <c r="H37" i="4"/>
  <c r="I37" i="4"/>
  <c r="J37" i="4"/>
  <c r="B38" i="4"/>
  <c r="G38" i="4"/>
  <c r="H38" i="4"/>
  <c r="I38" i="4"/>
  <c r="J38" i="4"/>
  <c r="B39" i="4"/>
  <c r="G39" i="4"/>
  <c r="H39" i="4"/>
  <c r="I39" i="4"/>
  <c r="J39" i="4"/>
  <c r="B40" i="4"/>
  <c r="G40" i="4"/>
  <c r="H40" i="4"/>
  <c r="I40" i="4"/>
  <c r="J40" i="4"/>
  <c r="B41" i="4"/>
  <c r="G41" i="4"/>
  <c r="H41" i="4"/>
  <c r="I41" i="4"/>
  <c r="J41" i="4"/>
  <c r="B42" i="4"/>
  <c r="G42" i="4"/>
  <c r="H42" i="4"/>
  <c r="I42" i="4"/>
  <c r="J42" i="4"/>
  <c r="B43" i="4"/>
  <c r="G43" i="4"/>
  <c r="H43" i="4"/>
  <c r="I43" i="4"/>
  <c r="J43" i="4"/>
  <c r="B44" i="4"/>
  <c r="G44" i="4"/>
  <c r="H44" i="4"/>
  <c r="I44" i="4"/>
  <c r="J44" i="4"/>
  <c r="B45" i="4"/>
  <c r="G45" i="4"/>
  <c r="H45" i="4"/>
  <c r="I45" i="4"/>
  <c r="J45" i="4"/>
  <c r="B46" i="4"/>
  <c r="G46" i="4"/>
  <c r="H46" i="4"/>
  <c r="I46" i="4"/>
  <c r="J46" i="4"/>
  <c r="B47" i="4"/>
  <c r="G47" i="4"/>
  <c r="H47" i="4"/>
  <c r="I47" i="4"/>
  <c r="J47" i="4"/>
  <c r="B48" i="4"/>
  <c r="G48" i="4"/>
  <c r="H48" i="4"/>
  <c r="I48" i="4"/>
  <c r="J48" i="4"/>
  <c r="B49" i="4"/>
  <c r="G49" i="4"/>
  <c r="H49" i="4"/>
  <c r="I49" i="4"/>
  <c r="J49" i="4"/>
  <c r="B50" i="4"/>
  <c r="G50" i="4"/>
  <c r="H50" i="4"/>
  <c r="I50" i="4"/>
  <c r="J50" i="4"/>
  <c r="B51" i="4"/>
  <c r="G51" i="4"/>
  <c r="H51" i="4"/>
  <c r="I51" i="4"/>
  <c r="J51" i="4"/>
  <c r="B52" i="4"/>
  <c r="G52" i="4"/>
  <c r="H52" i="4"/>
  <c r="I52" i="4"/>
  <c r="J52" i="4"/>
  <c r="B53" i="4"/>
  <c r="G53" i="4"/>
  <c r="H53" i="4"/>
  <c r="I53" i="4"/>
  <c r="J53" i="4"/>
  <c r="B54" i="4"/>
  <c r="G54" i="4"/>
  <c r="H54" i="4"/>
  <c r="I54" i="4"/>
  <c r="J54" i="4"/>
  <c r="B55" i="4"/>
  <c r="G55" i="4"/>
  <c r="H55" i="4"/>
  <c r="I55" i="4"/>
  <c r="J55" i="4"/>
  <c r="B56" i="4"/>
  <c r="G56" i="4"/>
  <c r="H56" i="4"/>
  <c r="I56" i="4"/>
  <c r="J56" i="4"/>
  <c r="B57" i="4"/>
  <c r="G57" i="4"/>
  <c r="H57" i="4"/>
  <c r="I57" i="4"/>
  <c r="J57" i="4"/>
  <c r="B58" i="4"/>
  <c r="G58" i="4"/>
  <c r="H58" i="4"/>
  <c r="I58" i="4"/>
  <c r="J58" i="4"/>
  <c r="B59" i="4"/>
  <c r="G59" i="4"/>
  <c r="H59" i="4"/>
  <c r="I59" i="4"/>
  <c r="J59" i="4"/>
  <c r="B60" i="4"/>
  <c r="G60" i="4"/>
  <c r="H60" i="4"/>
  <c r="I60" i="4"/>
  <c r="J60" i="4"/>
  <c r="B61" i="4"/>
  <c r="G61" i="4"/>
  <c r="H61" i="4"/>
  <c r="I61" i="4"/>
  <c r="J61" i="4"/>
  <c r="B62" i="4"/>
  <c r="G62" i="4"/>
  <c r="H62" i="4"/>
  <c r="I62" i="4"/>
  <c r="J62" i="4"/>
  <c r="B63" i="4"/>
  <c r="G63" i="4"/>
  <c r="H63" i="4"/>
  <c r="I63" i="4"/>
  <c r="J63" i="4"/>
  <c r="B64" i="4"/>
  <c r="G64" i="4"/>
  <c r="H64" i="4"/>
  <c r="I64" i="4"/>
  <c r="J64" i="4"/>
  <c r="B65" i="4"/>
  <c r="G65" i="4"/>
  <c r="H65" i="4"/>
  <c r="I65" i="4"/>
  <c r="J65" i="4"/>
  <c r="B66" i="4"/>
  <c r="G66" i="4"/>
  <c r="H66" i="4"/>
  <c r="I66" i="4"/>
  <c r="J66" i="4"/>
  <c r="B67" i="4"/>
  <c r="G67" i="4"/>
  <c r="H67" i="4"/>
  <c r="I67" i="4"/>
  <c r="J67" i="4"/>
  <c r="B68" i="4"/>
  <c r="G68" i="4"/>
  <c r="H68" i="4"/>
  <c r="I68" i="4"/>
  <c r="J68" i="4"/>
  <c r="B69" i="4"/>
  <c r="G69" i="4"/>
  <c r="H69" i="4"/>
  <c r="I69" i="4"/>
  <c r="J69" i="4"/>
  <c r="B70" i="4"/>
  <c r="G70" i="4"/>
  <c r="H70" i="4"/>
  <c r="I70" i="4"/>
  <c r="J70" i="4"/>
  <c r="B71" i="4"/>
  <c r="G71" i="4"/>
  <c r="H71" i="4"/>
  <c r="I71" i="4"/>
  <c r="J71" i="4"/>
  <c r="B72" i="4"/>
  <c r="G72" i="4"/>
  <c r="H72" i="4"/>
  <c r="I72" i="4"/>
  <c r="J72" i="4"/>
  <c r="B73" i="4"/>
  <c r="G73" i="4"/>
  <c r="H73" i="4"/>
  <c r="I73" i="4"/>
  <c r="J73" i="4"/>
  <c r="B74" i="4"/>
  <c r="G74" i="4"/>
  <c r="H74" i="4"/>
  <c r="I74" i="4"/>
  <c r="J74" i="4"/>
  <c r="B75" i="4"/>
  <c r="G75" i="4"/>
  <c r="H75" i="4"/>
  <c r="I75" i="4"/>
  <c r="J75" i="4"/>
  <c r="B76" i="4"/>
  <c r="G76" i="4"/>
  <c r="H76" i="4"/>
  <c r="I76" i="4"/>
  <c r="J76" i="4"/>
  <c r="B77" i="4"/>
  <c r="G77" i="4"/>
  <c r="H77" i="4"/>
  <c r="I77" i="4"/>
  <c r="J77" i="4"/>
  <c r="B78" i="4"/>
  <c r="G78" i="4"/>
  <c r="H78" i="4"/>
  <c r="I78" i="4"/>
  <c r="J78" i="4"/>
  <c r="B79" i="4"/>
  <c r="G79" i="4"/>
  <c r="H79" i="4"/>
  <c r="I79" i="4"/>
  <c r="J79" i="4"/>
  <c r="B80" i="4"/>
  <c r="G80" i="4"/>
  <c r="H80" i="4"/>
  <c r="I80" i="4"/>
  <c r="J80" i="4"/>
  <c r="B81" i="4"/>
  <c r="G81" i="4"/>
  <c r="H81" i="4"/>
  <c r="I81" i="4"/>
  <c r="J81" i="4"/>
  <c r="B82" i="4"/>
  <c r="G82" i="4"/>
  <c r="H82" i="4"/>
  <c r="I82" i="4"/>
  <c r="J82" i="4"/>
  <c r="B83" i="4"/>
  <c r="G83" i="4"/>
  <c r="H83" i="4"/>
  <c r="I83" i="4"/>
  <c r="J83" i="4"/>
  <c r="B84" i="4"/>
  <c r="G84" i="4"/>
  <c r="H84" i="4"/>
  <c r="I84" i="4"/>
  <c r="J84" i="4"/>
  <c r="B85" i="4"/>
  <c r="G85" i="4"/>
  <c r="H85" i="4"/>
  <c r="I85" i="4"/>
  <c r="J85" i="4"/>
  <c r="B86" i="4"/>
  <c r="G86" i="4"/>
  <c r="H86" i="4"/>
  <c r="I86" i="4"/>
  <c r="J86" i="4"/>
  <c r="B87" i="4"/>
  <c r="G87" i="4"/>
  <c r="H87" i="4"/>
  <c r="I87" i="4"/>
  <c r="J87" i="4"/>
  <c r="B88" i="4"/>
  <c r="G88" i="4"/>
  <c r="H88" i="4"/>
  <c r="I88" i="4"/>
  <c r="J88" i="4"/>
  <c r="B89" i="4"/>
  <c r="G89" i="4"/>
  <c r="H89" i="4"/>
  <c r="I89" i="4"/>
  <c r="J89" i="4"/>
  <c r="B90" i="4"/>
  <c r="G90" i="4"/>
  <c r="H90" i="4"/>
  <c r="I90" i="4"/>
  <c r="J90" i="4"/>
  <c r="B91" i="4"/>
  <c r="G91" i="4"/>
  <c r="H91" i="4"/>
  <c r="I91" i="4"/>
  <c r="J91" i="4"/>
  <c r="B92" i="4"/>
  <c r="G92" i="4"/>
  <c r="H92" i="4"/>
  <c r="I92" i="4"/>
  <c r="J92" i="4"/>
  <c r="B93" i="4"/>
  <c r="G93" i="4"/>
  <c r="H93" i="4"/>
  <c r="I93" i="4"/>
  <c r="J93" i="4"/>
  <c r="B94" i="4"/>
  <c r="G94" i="4"/>
  <c r="H94" i="4"/>
  <c r="I94" i="4"/>
  <c r="J94" i="4"/>
  <c r="B95" i="4"/>
  <c r="G95" i="4"/>
  <c r="H95" i="4"/>
  <c r="I95" i="4"/>
  <c r="J95" i="4"/>
  <c r="B96" i="4"/>
  <c r="G96" i="4"/>
  <c r="H96" i="4"/>
  <c r="I96" i="4"/>
  <c r="J96" i="4"/>
  <c r="B97" i="4"/>
  <c r="G97" i="4"/>
  <c r="H97" i="4"/>
  <c r="I97" i="4"/>
  <c r="J97" i="4"/>
  <c r="B98" i="4"/>
  <c r="G98" i="4"/>
  <c r="H98" i="4"/>
  <c r="I98" i="4"/>
  <c r="J98" i="4"/>
  <c r="B99" i="4"/>
  <c r="G99" i="4"/>
  <c r="H99" i="4"/>
  <c r="I99" i="4"/>
  <c r="J99" i="4"/>
  <c r="B100" i="4"/>
  <c r="G100" i="4"/>
  <c r="H100" i="4"/>
  <c r="I100" i="4"/>
  <c r="J100" i="4"/>
  <c r="B101" i="4"/>
  <c r="G101" i="4"/>
  <c r="H101" i="4"/>
  <c r="I101" i="4"/>
  <c r="J101" i="4"/>
  <c r="B102" i="4"/>
  <c r="G102" i="4"/>
  <c r="H102" i="4"/>
  <c r="I102" i="4"/>
  <c r="J102" i="4"/>
  <c r="B103" i="4"/>
  <c r="G103" i="4"/>
  <c r="H103" i="4"/>
  <c r="I103" i="4"/>
  <c r="J103" i="4"/>
  <c r="B104" i="4"/>
  <c r="G104" i="4"/>
  <c r="H104" i="4"/>
  <c r="I104" i="4"/>
  <c r="J104" i="4"/>
  <c r="B105" i="4"/>
  <c r="G105" i="4"/>
  <c r="H105" i="4"/>
  <c r="I105" i="4"/>
  <c r="J105" i="4"/>
  <c r="B106" i="4"/>
  <c r="G106" i="4"/>
  <c r="H106" i="4"/>
  <c r="I106" i="4"/>
  <c r="J106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9" i="4"/>
  <c r="A10" i="4"/>
  <c r="A11" i="4"/>
  <c r="A8" i="4"/>
  <c r="B4" i="2"/>
  <c r="C2" i="3" l="1"/>
  <c r="D2" i="3"/>
  <c r="B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6" i="3"/>
  <c r="C3" i="2"/>
  <c r="E5" i="2"/>
  <c r="E4" i="2"/>
  <c r="E3" i="2"/>
  <c r="D5" i="2"/>
  <c r="D4" i="2"/>
  <c r="D3" i="2"/>
  <c r="C5" i="2"/>
  <c r="C4" i="2"/>
  <c r="B5" i="2"/>
  <c r="B3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9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" i="2"/>
  <c r="C11" i="2"/>
  <c r="C12" i="2"/>
  <c r="C13" i="2"/>
  <c r="C14" i="2"/>
  <c r="C9" i="2"/>
</calcChain>
</file>

<file path=xl/sharedStrings.xml><?xml version="1.0" encoding="utf-8"?>
<sst xmlns="http://schemas.openxmlformats.org/spreadsheetml/2006/main" count="64" uniqueCount="16">
  <si>
    <t>Detection</t>
  </si>
  <si>
    <t>Type</t>
  </si>
  <si>
    <t>Preprocessing Time</t>
  </si>
  <si>
    <t>Detection Time</t>
  </si>
  <si>
    <t>Total Time</t>
  </si>
  <si>
    <t>Average Preprocessing Time</t>
  </si>
  <si>
    <t>Average Detection Time</t>
  </si>
  <si>
    <t>Average Total Time</t>
  </si>
  <si>
    <t>CM 144p</t>
  </si>
  <si>
    <t>CM 360p</t>
  </si>
  <si>
    <t>CM 480p</t>
  </si>
  <si>
    <t>CM 720p</t>
  </si>
  <si>
    <t>CNN 720p</t>
  </si>
  <si>
    <t>Average Preprocessing Time, ms</t>
  </si>
  <si>
    <t>Average Detection Time, ms</t>
  </si>
  <si>
    <t>Average Total 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</si>
</sst>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"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Detection</a:t>
            </a:r>
            <a:r>
              <a:rPr lang="ru-RU"/>
              <a:t> </a:t>
            </a:r>
            <a:r>
              <a:rPr lang="en-US"/>
              <a:t>Quality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Data_classic!$B$1</c:f>
              <c:strCache>
                <c:ptCount val="1"/>
                <c:pt idx="0">
                  <c:v>CM 144p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Data_classic!$B$1:$E$1</c:f>
              <c:strCache>
                <c:ptCount val="4"/>
                <c:pt idx="0">
                  <c:v>CM 144p</c:v>
                </c:pt>
                <c:pt idx="1">
                  <c:v>CM 360p</c:v>
                </c:pt>
                <c:pt idx="2">
                  <c:v>CM 480p</c:v>
                </c:pt>
                <c:pt idx="3">
                  <c:v>CM 720p</c:v>
                </c:pt>
              </c:strCache>
            </c:strRef>
          </c:cat>
          <c:val>
            <c:numRef>
              <c:f>Data_classic!$B$2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</c:ser>
        <c:ser>
          <c:idx val="1"/>
          <c:order val="1"/>
          <c:tx>
            <c:strRef>
              <c:f>Data_classic!$C$1</c:f>
              <c:strCache>
                <c:ptCount val="1"/>
                <c:pt idx="0">
                  <c:v>CM 360p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Data_classic!$C$2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Data_classic!$D$1</c:f>
              <c:strCache>
                <c:ptCount val="1"/>
                <c:pt idx="0">
                  <c:v>CM 480p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Data_classic!$D$2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Data_classic!$E$1</c:f>
              <c:strCache>
                <c:ptCount val="1"/>
                <c:pt idx="0">
                  <c:v>CM 720p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Data_classic!$E$2</c:f>
              <c:numCache>
                <c:formatCode>0%</c:formatCode>
                <c:ptCount val="1"/>
                <c:pt idx="0">
                  <c:v>0.63</c:v>
                </c:pt>
              </c:numCache>
            </c:numRef>
          </c:val>
        </c:ser>
        <c:ser>
          <c:idx val="4"/>
          <c:order val="4"/>
          <c:tx>
            <c:strRef>
              <c:f>Data_cnn!$A$4</c:f>
              <c:strCache>
                <c:ptCount val="1"/>
                <c:pt idx="0">
                  <c:v>CNN 720p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Data_cnn!$A$2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719824"/>
        <c:axId val="1183720368"/>
      </c:barChart>
      <c:catAx>
        <c:axId val="1183719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3720368"/>
        <c:crosses val="autoZero"/>
        <c:auto val="1"/>
        <c:lblAlgn val="ctr"/>
        <c:lblOffset val="100"/>
        <c:noMultiLvlLbl val="0"/>
      </c:catAx>
      <c:valAx>
        <c:axId val="11837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  <a:r>
              <a:rPr lang="en-US" baseline="0"/>
              <a:t> </a:t>
            </a:r>
            <a:r>
              <a:rPr lang="lv-LV"/>
              <a:t>Total Instability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Data_cnn_derivative!$A$4</c:f>
              <c:strCache>
                <c:ptCount val="1"/>
                <c:pt idx="0">
                  <c:v>CNN 720p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Data_cnn_derivative!$C$6:$C$105</c:f>
              <c:numCache>
                <c:formatCode>General</c:formatCode>
                <c:ptCount val="100"/>
                <c:pt idx="0">
                  <c:v>516</c:v>
                </c:pt>
                <c:pt idx="1">
                  <c:v>-22</c:v>
                </c:pt>
                <c:pt idx="2">
                  <c:v>23</c:v>
                </c:pt>
                <c:pt idx="3">
                  <c:v>4</c:v>
                </c:pt>
                <c:pt idx="4">
                  <c:v>-3</c:v>
                </c:pt>
                <c:pt idx="5">
                  <c:v>-4</c:v>
                </c:pt>
                <c:pt idx="6">
                  <c:v>-9</c:v>
                </c:pt>
                <c:pt idx="7">
                  <c:v>10</c:v>
                </c:pt>
                <c:pt idx="8">
                  <c:v>-6</c:v>
                </c:pt>
                <c:pt idx="9">
                  <c:v>-5</c:v>
                </c:pt>
                <c:pt idx="10">
                  <c:v>21</c:v>
                </c:pt>
                <c:pt idx="11">
                  <c:v>-12</c:v>
                </c:pt>
                <c:pt idx="12">
                  <c:v>-3</c:v>
                </c:pt>
                <c:pt idx="13">
                  <c:v>9</c:v>
                </c:pt>
                <c:pt idx="14">
                  <c:v>1</c:v>
                </c:pt>
                <c:pt idx="15">
                  <c:v>-3</c:v>
                </c:pt>
                <c:pt idx="16">
                  <c:v>-7</c:v>
                </c:pt>
                <c:pt idx="17">
                  <c:v>22</c:v>
                </c:pt>
                <c:pt idx="18">
                  <c:v>4</c:v>
                </c:pt>
                <c:pt idx="19">
                  <c:v>-21</c:v>
                </c:pt>
                <c:pt idx="20">
                  <c:v>-13</c:v>
                </c:pt>
                <c:pt idx="21">
                  <c:v>-3</c:v>
                </c:pt>
                <c:pt idx="22">
                  <c:v>32</c:v>
                </c:pt>
                <c:pt idx="23">
                  <c:v>-2</c:v>
                </c:pt>
                <c:pt idx="24">
                  <c:v>-13</c:v>
                </c:pt>
                <c:pt idx="25">
                  <c:v>9</c:v>
                </c:pt>
                <c:pt idx="26">
                  <c:v>-13</c:v>
                </c:pt>
                <c:pt idx="27">
                  <c:v>3</c:v>
                </c:pt>
                <c:pt idx="28">
                  <c:v>-13</c:v>
                </c:pt>
                <c:pt idx="29">
                  <c:v>21</c:v>
                </c:pt>
                <c:pt idx="30">
                  <c:v>-4</c:v>
                </c:pt>
                <c:pt idx="31">
                  <c:v>-5</c:v>
                </c:pt>
                <c:pt idx="32">
                  <c:v>-507</c:v>
                </c:pt>
                <c:pt idx="33">
                  <c:v>496</c:v>
                </c:pt>
                <c:pt idx="34">
                  <c:v>31</c:v>
                </c:pt>
                <c:pt idx="35">
                  <c:v>-10</c:v>
                </c:pt>
                <c:pt idx="36">
                  <c:v>-2</c:v>
                </c:pt>
                <c:pt idx="37">
                  <c:v>-1</c:v>
                </c:pt>
                <c:pt idx="38">
                  <c:v>-472</c:v>
                </c:pt>
                <c:pt idx="39">
                  <c:v>469</c:v>
                </c:pt>
                <c:pt idx="40">
                  <c:v>-12</c:v>
                </c:pt>
                <c:pt idx="41">
                  <c:v>18</c:v>
                </c:pt>
                <c:pt idx="42">
                  <c:v>-485</c:v>
                </c:pt>
                <c:pt idx="43">
                  <c:v>450</c:v>
                </c:pt>
                <c:pt idx="44">
                  <c:v>7</c:v>
                </c:pt>
                <c:pt idx="45">
                  <c:v>9</c:v>
                </c:pt>
                <c:pt idx="46">
                  <c:v>18</c:v>
                </c:pt>
                <c:pt idx="47">
                  <c:v>-22</c:v>
                </c:pt>
                <c:pt idx="48">
                  <c:v>7</c:v>
                </c:pt>
                <c:pt idx="49">
                  <c:v>17</c:v>
                </c:pt>
                <c:pt idx="50">
                  <c:v>-12</c:v>
                </c:pt>
                <c:pt idx="51">
                  <c:v>-3</c:v>
                </c:pt>
                <c:pt idx="52">
                  <c:v>20</c:v>
                </c:pt>
                <c:pt idx="53">
                  <c:v>-11</c:v>
                </c:pt>
                <c:pt idx="54">
                  <c:v>12</c:v>
                </c:pt>
                <c:pt idx="55">
                  <c:v>-14</c:v>
                </c:pt>
                <c:pt idx="56">
                  <c:v>8</c:v>
                </c:pt>
                <c:pt idx="57">
                  <c:v>-23</c:v>
                </c:pt>
                <c:pt idx="58">
                  <c:v>15</c:v>
                </c:pt>
                <c:pt idx="59">
                  <c:v>-6</c:v>
                </c:pt>
                <c:pt idx="60">
                  <c:v>-4</c:v>
                </c:pt>
                <c:pt idx="61">
                  <c:v>0</c:v>
                </c:pt>
                <c:pt idx="62">
                  <c:v>-4</c:v>
                </c:pt>
                <c:pt idx="63">
                  <c:v>8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-13</c:v>
                </c:pt>
                <c:pt idx="68">
                  <c:v>14</c:v>
                </c:pt>
                <c:pt idx="69">
                  <c:v>-513</c:v>
                </c:pt>
                <c:pt idx="70">
                  <c:v>512</c:v>
                </c:pt>
                <c:pt idx="71">
                  <c:v>5</c:v>
                </c:pt>
                <c:pt idx="72">
                  <c:v>-1</c:v>
                </c:pt>
                <c:pt idx="73">
                  <c:v>-14</c:v>
                </c:pt>
                <c:pt idx="74">
                  <c:v>12</c:v>
                </c:pt>
                <c:pt idx="75">
                  <c:v>-13</c:v>
                </c:pt>
                <c:pt idx="76">
                  <c:v>0</c:v>
                </c:pt>
                <c:pt idx="77">
                  <c:v>-5</c:v>
                </c:pt>
                <c:pt idx="78">
                  <c:v>3</c:v>
                </c:pt>
                <c:pt idx="79">
                  <c:v>-15</c:v>
                </c:pt>
                <c:pt idx="80">
                  <c:v>44</c:v>
                </c:pt>
                <c:pt idx="81">
                  <c:v>-22</c:v>
                </c:pt>
                <c:pt idx="82">
                  <c:v>-20</c:v>
                </c:pt>
                <c:pt idx="83">
                  <c:v>15</c:v>
                </c:pt>
                <c:pt idx="84">
                  <c:v>25</c:v>
                </c:pt>
                <c:pt idx="85">
                  <c:v>-40</c:v>
                </c:pt>
                <c:pt idx="86">
                  <c:v>29</c:v>
                </c:pt>
                <c:pt idx="87">
                  <c:v>-550</c:v>
                </c:pt>
                <c:pt idx="88">
                  <c:v>504</c:v>
                </c:pt>
                <c:pt idx="89">
                  <c:v>30</c:v>
                </c:pt>
                <c:pt idx="90">
                  <c:v>3</c:v>
                </c:pt>
                <c:pt idx="91">
                  <c:v>10</c:v>
                </c:pt>
                <c:pt idx="92">
                  <c:v>-15</c:v>
                </c:pt>
                <c:pt idx="93">
                  <c:v>-3</c:v>
                </c:pt>
                <c:pt idx="94">
                  <c:v>34</c:v>
                </c:pt>
                <c:pt idx="95">
                  <c:v>-529</c:v>
                </c:pt>
                <c:pt idx="96">
                  <c:v>497</c:v>
                </c:pt>
                <c:pt idx="97">
                  <c:v>10</c:v>
                </c:pt>
                <c:pt idx="9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5264"/>
        <c:axId val="1183725808"/>
      </c:lineChart>
      <c:catAx>
        <c:axId val="1183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5808"/>
        <c:crosses val="autoZero"/>
        <c:auto val="1"/>
        <c:lblAlgn val="ctr"/>
        <c:lblOffset val="100"/>
        <c:noMultiLvlLbl val="0"/>
      </c:catAx>
      <c:valAx>
        <c:axId val="11837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Preprocessing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Data_cnn!$A$4</c:f>
              <c:strCache>
                <c:ptCount val="1"/>
                <c:pt idx="0">
                  <c:v>CNN 720p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Data_cnn!$A$6:$A$105</c:f>
              <c:numCache>
                <c:formatCode>General</c:formatCode>
                <c:ptCount val="100"/>
                <c:pt idx="0">
                  <c:v>68</c:v>
                </c:pt>
                <c:pt idx="1">
                  <c:v>54</c:v>
                </c:pt>
                <c:pt idx="2">
                  <c:v>61</c:v>
                </c:pt>
                <c:pt idx="3">
                  <c:v>54</c:v>
                </c:pt>
                <c:pt idx="4">
                  <c:v>52</c:v>
                </c:pt>
                <c:pt idx="5">
                  <c:v>57</c:v>
                </c:pt>
                <c:pt idx="6">
                  <c:v>60</c:v>
                </c:pt>
                <c:pt idx="7">
                  <c:v>60</c:v>
                </c:pt>
                <c:pt idx="8">
                  <c:v>55</c:v>
                </c:pt>
                <c:pt idx="9">
                  <c:v>53</c:v>
                </c:pt>
                <c:pt idx="10">
                  <c:v>57</c:v>
                </c:pt>
                <c:pt idx="11">
                  <c:v>52</c:v>
                </c:pt>
                <c:pt idx="12">
                  <c:v>66</c:v>
                </c:pt>
                <c:pt idx="13">
                  <c:v>59</c:v>
                </c:pt>
                <c:pt idx="14">
                  <c:v>54</c:v>
                </c:pt>
                <c:pt idx="15">
                  <c:v>62</c:v>
                </c:pt>
                <c:pt idx="16">
                  <c:v>54</c:v>
                </c:pt>
                <c:pt idx="17">
                  <c:v>59</c:v>
                </c:pt>
                <c:pt idx="18">
                  <c:v>56</c:v>
                </c:pt>
                <c:pt idx="19">
                  <c:v>56</c:v>
                </c:pt>
                <c:pt idx="20">
                  <c:v>54</c:v>
                </c:pt>
                <c:pt idx="21">
                  <c:v>61</c:v>
                </c:pt>
                <c:pt idx="22">
                  <c:v>56</c:v>
                </c:pt>
                <c:pt idx="23">
                  <c:v>51</c:v>
                </c:pt>
                <c:pt idx="24">
                  <c:v>52</c:v>
                </c:pt>
                <c:pt idx="25">
                  <c:v>63</c:v>
                </c:pt>
                <c:pt idx="26">
                  <c:v>53</c:v>
                </c:pt>
                <c:pt idx="27">
                  <c:v>60</c:v>
                </c:pt>
                <c:pt idx="28">
                  <c:v>60</c:v>
                </c:pt>
                <c:pt idx="29">
                  <c:v>65</c:v>
                </c:pt>
                <c:pt idx="30">
                  <c:v>58</c:v>
                </c:pt>
                <c:pt idx="31">
                  <c:v>49</c:v>
                </c:pt>
                <c:pt idx="32">
                  <c:v>63</c:v>
                </c:pt>
                <c:pt idx="33">
                  <c:v>53</c:v>
                </c:pt>
                <c:pt idx="34">
                  <c:v>59</c:v>
                </c:pt>
                <c:pt idx="35">
                  <c:v>51</c:v>
                </c:pt>
                <c:pt idx="36">
                  <c:v>63</c:v>
                </c:pt>
                <c:pt idx="37">
                  <c:v>53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64</c:v>
                </c:pt>
                <c:pt idx="42">
                  <c:v>65</c:v>
                </c:pt>
                <c:pt idx="43">
                  <c:v>65</c:v>
                </c:pt>
                <c:pt idx="44">
                  <c:v>67</c:v>
                </c:pt>
                <c:pt idx="45">
                  <c:v>64</c:v>
                </c:pt>
                <c:pt idx="46">
                  <c:v>58</c:v>
                </c:pt>
                <c:pt idx="47">
                  <c:v>56</c:v>
                </c:pt>
                <c:pt idx="48">
                  <c:v>64</c:v>
                </c:pt>
                <c:pt idx="49">
                  <c:v>58</c:v>
                </c:pt>
                <c:pt idx="50">
                  <c:v>55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55</c:v>
                </c:pt>
                <c:pt idx="55">
                  <c:v>58</c:v>
                </c:pt>
                <c:pt idx="56">
                  <c:v>69</c:v>
                </c:pt>
                <c:pt idx="57">
                  <c:v>55</c:v>
                </c:pt>
                <c:pt idx="58">
                  <c:v>63</c:v>
                </c:pt>
                <c:pt idx="59">
                  <c:v>66</c:v>
                </c:pt>
                <c:pt idx="60">
                  <c:v>55</c:v>
                </c:pt>
                <c:pt idx="61">
                  <c:v>71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63</c:v>
                </c:pt>
                <c:pt idx="66">
                  <c:v>56</c:v>
                </c:pt>
                <c:pt idx="67">
                  <c:v>56</c:v>
                </c:pt>
                <c:pt idx="68">
                  <c:v>62</c:v>
                </c:pt>
                <c:pt idx="69">
                  <c:v>57</c:v>
                </c:pt>
                <c:pt idx="70">
                  <c:v>58</c:v>
                </c:pt>
                <c:pt idx="71">
                  <c:v>56</c:v>
                </c:pt>
                <c:pt idx="72">
                  <c:v>62</c:v>
                </c:pt>
                <c:pt idx="73">
                  <c:v>64</c:v>
                </c:pt>
                <c:pt idx="74">
                  <c:v>61</c:v>
                </c:pt>
                <c:pt idx="75">
                  <c:v>57</c:v>
                </c:pt>
                <c:pt idx="76">
                  <c:v>70</c:v>
                </c:pt>
                <c:pt idx="77">
                  <c:v>56</c:v>
                </c:pt>
                <c:pt idx="78">
                  <c:v>64</c:v>
                </c:pt>
                <c:pt idx="79">
                  <c:v>65</c:v>
                </c:pt>
                <c:pt idx="80">
                  <c:v>60</c:v>
                </c:pt>
                <c:pt idx="81">
                  <c:v>59</c:v>
                </c:pt>
                <c:pt idx="82">
                  <c:v>68</c:v>
                </c:pt>
                <c:pt idx="83">
                  <c:v>68</c:v>
                </c:pt>
                <c:pt idx="84">
                  <c:v>61</c:v>
                </c:pt>
                <c:pt idx="85">
                  <c:v>57</c:v>
                </c:pt>
                <c:pt idx="86">
                  <c:v>62</c:v>
                </c:pt>
                <c:pt idx="87">
                  <c:v>58</c:v>
                </c:pt>
                <c:pt idx="88">
                  <c:v>74</c:v>
                </c:pt>
                <c:pt idx="89">
                  <c:v>81</c:v>
                </c:pt>
                <c:pt idx="90">
                  <c:v>69</c:v>
                </c:pt>
                <c:pt idx="91">
                  <c:v>81</c:v>
                </c:pt>
                <c:pt idx="92">
                  <c:v>76</c:v>
                </c:pt>
                <c:pt idx="93">
                  <c:v>75</c:v>
                </c:pt>
                <c:pt idx="94">
                  <c:v>73</c:v>
                </c:pt>
                <c:pt idx="95">
                  <c:v>55</c:v>
                </c:pt>
                <c:pt idx="96">
                  <c:v>66</c:v>
                </c:pt>
                <c:pt idx="97">
                  <c:v>58</c:v>
                </c:pt>
                <c:pt idx="98">
                  <c:v>68</c:v>
                </c:pt>
                <c:pt idx="99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6352"/>
        <c:axId val="1183730704"/>
      </c:lineChart>
      <c:catAx>
        <c:axId val="11837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30704"/>
        <c:crosses val="autoZero"/>
        <c:auto val="1"/>
        <c:lblAlgn val="ctr"/>
        <c:lblOffset val="100"/>
        <c:noMultiLvlLbl val="0"/>
      </c:catAx>
      <c:valAx>
        <c:axId val="1183730704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CNN </a:t>
            </a:r>
            <a:r>
              <a:rPr lang="lv-LV" baseline="0"/>
              <a:t>Detection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Data_cnn!$A$4</c:f>
              <c:strCache>
                <c:ptCount val="1"/>
                <c:pt idx="0">
                  <c:v>CNN 720p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Data_cnn!$B$6:$B$105</c:f>
              <c:numCache>
                <c:formatCode>General</c:formatCode>
                <c:ptCount val="100"/>
                <c:pt idx="0">
                  <c:v>806</c:v>
                </c:pt>
                <c:pt idx="1">
                  <c:v>304</c:v>
                </c:pt>
                <c:pt idx="2">
                  <c:v>319</c:v>
                </c:pt>
                <c:pt idx="3">
                  <c:v>303</c:v>
                </c:pt>
                <c:pt idx="4">
                  <c:v>301</c:v>
                </c:pt>
                <c:pt idx="5">
                  <c:v>299</c:v>
                </c:pt>
                <c:pt idx="6">
                  <c:v>300</c:v>
                </c:pt>
                <c:pt idx="7">
                  <c:v>309</c:v>
                </c:pt>
                <c:pt idx="8">
                  <c:v>304</c:v>
                </c:pt>
                <c:pt idx="9">
                  <c:v>312</c:v>
                </c:pt>
                <c:pt idx="10">
                  <c:v>313</c:v>
                </c:pt>
                <c:pt idx="11">
                  <c:v>297</c:v>
                </c:pt>
                <c:pt idx="12">
                  <c:v>295</c:v>
                </c:pt>
                <c:pt idx="13">
                  <c:v>305</c:v>
                </c:pt>
                <c:pt idx="14">
                  <c:v>301</c:v>
                </c:pt>
                <c:pt idx="15">
                  <c:v>292</c:v>
                </c:pt>
                <c:pt idx="16">
                  <c:v>303</c:v>
                </c:pt>
                <c:pt idx="17">
                  <c:v>305</c:v>
                </c:pt>
                <c:pt idx="18">
                  <c:v>286</c:v>
                </c:pt>
                <c:pt idx="19">
                  <c:v>282</c:v>
                </c:pt>
                <c:pt idx="20">
                  <c:v>305</c:v>
                </c:pt>
                <c:pt idx="21">
                  <c:v>311</c:v>
                </c:pt>
                <c:pt idx="22">
                  <c:v>319</c:v>
                </c:pt>
                <c:pt idx="23">
                  <c:v>292</c:v>
                </c:pt>
                <c:pt idx="24">
                  <c:v>293</c:v>
                </c:pt>
                <c:pt idx="25">
                  <c:v>295</c:v>
                </c:pt>
                <c:pt idx="26">
                  <c:v>296</c:v>
                </c:pt>
                <c:pt idx="27">
                  <c:v>302</c:v>
                </c:pt>
                <c:pt idx="28">
                  <c:v>299</c:v>
                </c:pt>
                <c:pt idx="29">
                  <c:v>307</c:v>
                </c:pt>
                <c:pt idx="30">
                  <c:v>293</c:v>
                </c:pt>
                <c:pt idx="31">
                  <c:v>306</c:v>
                </c:pt>
                <c:pt idx="32">
                  <c:v>297</c:v>
                </c:pt>
                <c:pt idx="33">
                  <c:v>814</c:v>
                </c:pt>
                <c:pt idx="34">
                  <c:v>312</c:v>
                </c:pt>
                <c:pt idx="35">
                  <c:v>289</c:v>
                </c:pt>
                <c:pt idx="36">
                  <c:v>287</c:v>
                </c:pt>
                <c:pt idx="37">
                  <c:v>299</c:v>
                </c:pt>
                <c:pt idx="38">
                  <c:v>301</c:v>
                </c:pt>
                <c:pt idx="39">
                  <c:v>773</c:v>
                </c:pt>
                <c:pt idx="40">
                  <c:v>303</c:v>
                </c:pt>
                <c:pt idx="41">
                  <c:v>304</c:v>
                </c:pt>
                <c:pt idx="42">
                  <c:v>285</c:v>
                </c:pt>
                <c:pt idx="43">
                  <c:v>770</c:v>
                </c:pt>
                <c:pt idx="44">
                  <c:v>318</c:v>
                </c:pt>
                <c:pt idx="45">
                  <c:v>314</c:v>
                </c:pt>
                <c:pt idx="46">
                  <c:v>311</c:v>
                </c:pt>
                <c:pt idx="47">
                  <c:v>295</c:v>
                </c:pt>
                <c:pt idx="48">
                  <c:v>309</c:v>
                </c:pt>
                <c:pt idx="49">
                  <c:v>308</c:v>
                </c:pt>
                <c:pt idx="50">
                  <c:v>294</c:v>
                </c:pt>
                <c:pt idx="51">
                  <c:v>303</c:v>
                </c:pt>
                <c:pt idx="52">
                  <c:v>306</c:v>
                </c:pt>
                <c:pt idx="53">
                  <c:v>287</c:v>
                </c:pt>
                <c:pt idx="54">
                  <c:v>300</c:v>
                </c:pt>
                <c:pt idx="55">
                  <c:v>285</c:v>
                </c:pt>
                <c:pt idx="56">
                  <c:v>288</c:v>
                </c:pt>
                <c:pt idx="57">
                  <c:v>294</c:v>
                </c:pt>
                <c:pt idx="58">
                  <c:v>309</c:v>
                </c:pt>
                <c:pt idx="59">
                  <c:v>291</c:v>
                </c:pt>
                <c:pt idx="60">
                  <c:v>308</c:v>
                </c:pt>
                <c:pt idx="61">
                  <c:v>296</c:v>
                </c:pt>
                <c:pt idx="62">
                  <c:v>311</c:v>
                </c:pt>
                <c:pt idx="63">
                  <c:v>315</c:v>
                </c:pt>
                <c:pt idx="64">
                  <c:v>307</c:v>
                </c:pt>
                <c:pt idx="65">
                  <c:v>300</c:v>
                </c:pt>
                <c:pt idx="66">
                  <c:v>302</c:v>
                </c:pt>
                <c:pt idx="67">
                  <c:v>298</c:v>
                </c:pt>
                <c:pt idx="68">
                  <c:v>305</c:v>
                </c:pt>
                <c:pt idx="69">
                  <c:v>296</c:v>
                </c:pt>
                <c:pt idx="70">
                  <c:v>808</c:v>
                </c:pt>
                <c:pt idx="71">
                  <c:v>298</c:v>
                </c:pt>
                <c:pt idx="72">
                  <c:v>287</c:v>
                </c:pt>
                <c:pt idx="73">
                  <c:v>286</c:v>
                </c:pt>
                <c:pt idx="74">
                  <c:v>303</c:v>
                </c:pt>
                <c:pt idx="75">
                  <c:v>295</c:v>
                </c:pt>
                <c:pt idx="76">
                  <c:v>295</c:v>
                </c:pt>
                <c:pt idx="77">
                  <c:v>309</c:v>
                </c:pt>
                <c:pt idx="78">
                  <c:v>306</c:v>
                </c:pt>
                <c:pt idx="79">
                  <c:v>302</c:v>
                </c:pt>
                <c:pt idx="80">
                  <c:v>322</c:v>
                </c:pt>
                <c:pt idx="81">
                  <c:v>279</c:v>
                </c:pt>
                <c:pt idx="82">
                  <c:v>292</c:v>
                </c:pt>
                <c:pt idx="83">
                  <c:v>312</c:v>
                </c:pt>
                <c:pt idx="84">
                  <c:v>304</c:v>
                </c:pt>
                <c:pt idx="85">
                  <c:v>283</c:v>
                </c:pt>
                <c:pt idx="86">
                  <c:v>318</c:v>
                </c:pt>
                <c:pt idx="87">
                  <c:v>293</c:v>
                </c:pt>
                <c:pt idx="88">
                  <c:v>827</c:v>
                </c:pt>
                <c:pt idx="89">
                  <c:v>316</c:v>
                </c:pt>
                <c:pt idx="90">
                  <c:v>298</c:v>
                </c:pt>
                <c:pt idx="91">
                  <c:v>283</c:v>
                </c:pt>
                <c:pt idx="92">
                  <c:v>278</c:v>
                </c:pt>
                <c:pt idx="93">
                  <c:v>294</c:v>
                </c:pt>
                <c:pt idx="94">
                  <c:v>299</c:v>
                </c:pt>
                <c:pt idx="95">
                  <c:v>283</c:v>
                </c:pt>
                <c:pt idx="96">
                  <c:v>801</c:v>
                </c:pt>
                <c:pt idx="97">
                  <c:v>312</c:v>
                </c:pt>
                <c:pt idx="98">
                  <c:v>292</c:v>
                </c:pt>
                <c:pt idx="99">
                  <c:v>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09920"/>
        <c:axId val="1183613184"/>
      </c:lineChart>
      <c:catAx>
        <c:axId val="11836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613184"/>
        <c:crosses val="autoZero"/>
        <c:auto val="1"/>
        <c:lblAlgn val="ctr"/>
        <c:lblOffset val="100"/>
        <c:noMultiLvlLbl val="0"/>
      </c:catAx>
      <c:valAx>
        <c:axId val="1183613184"/>
        <c:scaling>
          <c:orientation val="minMax"/>
          <c:max val="8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  <a:r>
              <a:rPr lang="en-US" baseline="0"/>
              <a:t> </a:t>
            </a:r>
            <a:r>
              <a:rPr lang="lv-LV"/>
              <a:t>Preprocessing</a:t>
            </a:r>
            <a:r>
              <a:rPr lang="en-US"/>
              <a:t> Instability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Data_classic_derivative!$A$6</c:f>
              <c:strCache>
                <c:ptCount val="1"/>
                <c:pt idx="0">
                  <c:v>CM 144p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Data_classic_derivative!$A$8:$A$106</c:f>
              <c:numCache>
                <c:formatCode>General</c:formatCode>
                <c:ptCount val="99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7</c:v>
                </c:pt>
                <c:pt idx="5">
                  <c:v>-2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Data_classic_derivative!$D$6</c:f>
              <c:strCache>
                <c:ptCount val="1"/>
                <c:pt idx="0">
                  <c:v>CM 360p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Data_classic_derivative!$D$8:$D$106</c:f>
              <c:numCache>
                <c:formatCode>General</c:formatCode>
                <c:ptCount val="99"/>
                <c:pt idx="0">
                  <c:v>15</c:v>
                </c:pt>
                <c:pt idx="1">
                  <c:v>-1</c:v>
                </c:pt>
                <c:pt idx="2">
                  <c:v>0</c:v>
                </c:pt>
                <c:pt idx="3">
                  <c:v>-8</c:v>
                </c:pt>
                <c:pt idx="4">
                  <c:v>8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-2</c:v>
                </c:pt>
                <c:pt idx="40">
                  <c:v>1</c:v>
                </c:pt>
                <c:pt idx="41">
                  <c:v>-2</c:v>
                </c:pt>
                <c:pt idx="42">
                  <c:v>2</c:v>
                </c:pt>
                <c:pt idx="43">
                  <c:v>-1</c:v>
                </c:pt>
                <c:pt idx="44">
                  <c:v>1</c:v>
                </c:pt>
                <c:pt idx="45">
                  <c:v>-2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2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-3</c:v>
                </c:pt>
                <c:pt idx="62">
                  <c:v>3</c:v>
                </c:pt>
                <c:pt idx="63">
                  <c:v>0</c:v>
                </c:pt>
                <c:pt idx="64">
                  <c:v>-2</c:v>
                </c:pt>
                <c:pt idx="65">
                  <c:v>2</c:v>
                </c:pt>
                <c:pt idx="66">
                  <c:v>1</c:v>
                </c:pt>
                <c:pt idx="67">
                  <c:v>-2</c:v>
                </c:pt>
                <c:pt idx="68">
                  <c:v>-1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-2</c:v>
                </c:pt>
                <c:pt idx="77">
                  <c:v>1</c:v>
                </c:pt>
                <c:pt idx="78">
                  <c:v>-1</c:v>
                </c:pt>
                <c:pt idx="79">
                  <c:v>1</c:v>
                </c:pt>
                <c:pt idx="80">
                  <c:v>-2</c:v>
                </c:pt>
                <c:pt idx="81">
                  <c:v>2</c:v>
                </c:pt>
                <c:pt idx="82">
                  <c:v>1</c:v>
                </c:pt>
                <c:pt idx="83">
                  <c:v>-2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-1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-2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Data_classic_derivative!$G$6</c:f>
              <c:strCache>
                <c:ptCount val="1"/>
                <c:pt idx="0">
                  <c:v>CM 480p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Data_classic_derivative!$G$8:$G$106</c:f>
              <c:numCache>
                <c:formatCode>General</c:formatCode>
                <c:ptCount val="99"/>
                <c:pt idx="0">
                  <c:v>17</c:v>
                </c:pt>
                <c:pt idx="1">
                  <c:v>-1</c:v>
                </c:pt>
                <c:pt idx="2">
                  <c:v>0</c:v>
                </c:pt>
                <c:pt idx="3">
                  <c:v>-5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  <c:pt idx="8">
                  <c:v>2</c:v>
                </c:pt>
                <c:pt idx="9">
                  <c:v>3</c:v>
                </c:pt>
                <c:pt idx="10">
                  <c:v>-3</c:v>
                </c:pt>
                <c:pt idx="11">
                  <c:v>-2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-2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-2</c:v>
                </c:pt>
                <c:pt idx="20">
                  <c:v>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-4</c:v>
                </c:pt>
                <c:pt idx="27">
                  <c:v>2</c:v>
                </c:pt>
                <c:pt idx="28">
                  <c:v>3</c:v>
                </c:pt>
                <c:pt idx="29">
                  <c:v>-3</c:v>
                </c:pt>
                <c:pt idx="30">
                  <c:v>1</c:v>
                </c:pt>
                <c:pt idx="31">
                  <c:v>-1</c:v>
                </c:pt>
                <c:pt idx="32">
                  <c:v>2</c:v>
                </c:pt>
                <c:pt idx="33">
                  <c:v>-3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-2</c:v>
                </c:pt>
                <c:pt idx="46">
                  <c:v>2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1</c:v>
                </c:pt>
                <c:pt idx="51">
                  <c:v>-3</c:v>
                </c:pt>
                <c:pt idx="52">
                  <c:v>3</c:v>
                </c:pt>
                <c:pt idx="53">
                  <c:v>-2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-2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4</c:v>
                </c:pt>
                <c:pt idx="64">
                  <c:v>-5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-3</c:v>
                </c:pt>
                <c:pt idx="74">
                  <c:v>-1</c:v>
                </c:pt>
                <c:pt idx="75">
                  <c:v>4</c:v>
                </c:pt>
                <c:pt idx="76">
                  <c:v>-3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-6</c:v>
                </c:pt>
                <c:pt idx="81">
                  <c:v>5</c:v>
                </c:pt>
                <c:pt idx="82">
                  <c:v>-1</c:v>
                </c:pt>
                <c:pt idx="83">
                  <c:v>-2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-3</c:v>
                </c:pt>
                <c:pt idx="92">
                  <c:v>3</c:v>
                </c:pt>
                <c:pt idx="93">
                  <c:v>2</c:v>
                </c:pt>
                <c:pt idx="94">
                  <c:v>-1</c:v>
                </c:pt>
                <c:pt idx="95">
                  <c:v>2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Data_classic_derivative!$J$6</c:f>
              <c:strCache>
                <c:ptCount val="1"/>
                <c:pt idx="0">
                  <c:v>CM 720p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Data_classic_derivative!$J$8:$J$106</c:f>
              <c:numCache>
                <c:formatCode>General</c:formatCode>
                <c:ptCount val="99"/>
                <c:pt idx="0">
                  <c:v>23</c:v>
                </c:pt>
                <c:pt idx="1">
                  <c:v>-2</c:v>
                </c:pt>
                <c:pt idx="2">
                  <c:v>2</c:v>
                </c:pt>
                <c:pt idx="3">
                  <c:v>-4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-3</c:v>
                </c:pt>
                <c:pt idx="8">
                  <c:v>3</c:v>
                </c:pt>
                <c:pt idx="9">
                  <c:v>3</c:v>
                </c:pt>
                <c:pt idx="10">
                  <c:v>-3</c:v>
                </c:pt>
                <c:pt idx="11">
                  <c:v>-6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-5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-5</c:v>
                </c:pt>
                <c:pt idx="20">
                  <c:v>5</c:v>
                </c:pt>
                <c:pt idx="21">
                  <c:v>-1</c:v>
                </c:pt>
                <c:pt idx="22">
                  <c:v>0</c:v>
                </c:pt>
                <c:pt idx="23">
                  <c:v>2</c:v>
                </c:pt>
                <c:pt idx="24">
                  <c:v>-3</c:v>
                </c:pt>
                <c:pt idx="25">
                  <c:v>3</c:v>
                </c:pt>
                <c:pt idx="26">
                  <c:v>-6</c:v>
                </c:pt>
                <c:pt idx="27">
                  <c:v>5</c:v>
                </c:pt>
                <c:pt idx="28">
                  <c:v>-1</c:v>
                </c:pt>
                <c:pt idx="29">
                  <c:v>-2</c:v>
                </c:pt>
                <c:pt idx="30">
                  <c:v>4</c:v>
                </c:pt>
                <c:pt idx="31">
                  <c:v>-2</c:v>
                </c:pt>
                <c:pt idx="32">
                  <c:v>4</c:v>
                </c:pt>
                <c:pt idx="33">
                  <c:v>-5</c:v>
                </c:pt>
                <c:pt idx="34">
                  <c:v>2</c:v>
                </c:pt>
                <c:pt idx="35">
                  <c:v>1</c:v>
                </c:pt>
                <c:pt idx="36">
                  <c:v>-2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-2</c:v>
                </c:pt>
                <c:pt idx="42">
                  <c:v>-3</c:v>
                </c:pt>
                <c:pt idx="43">
                  <c:v>-1</c:v>
                </c:pt>
                <c:pt idx="44">
                  <c:v>3</c:v>
                </c:pt>
                <c:pt idx="45">
                  <c:v>-5</c:v>
                </c:pt>
                <c:pt idx="46">
                  <c:v>6</c:v>
                </c:pt>
                <c:pt idx="47">
                  <c:v>-4</c:v>
                </c:pt>
                <c:pt idx="48">
                  <c:v>3</c:v>
                </c:pt>
                <c:pt idx="49">
                  <c:v>-3</c:v>
                </c:pt>
                <c:pt idx="50">
                  <c:v>4</c:v>
                </c:pt>
                <c:pt idx="51">
                  <c:v>-6</c:v>
                </c:pt>
                <c:pt idx="52">
                  <c:v>6</c:v>
                </c:pt>
                <c:pt idx="53">
                  <c:v>-1</c:v>
                </c:pt>
                <c:pt idx="54">
                  <c:v>-2</c:v>
                </c:pt>
                <c:pt idx="55">
                  <c:v>2</c:v>
                </c:pt>
                <c:pt idx="56">
                  <c:v>1</c:v>
                </c:pt>
                <c:pt idx="57">
                  <c:v>-3</c:v>
                </c:pt>
                <c:pt idx="58">
                  <c:v>-1</c:v>
                </c:pt>
                <c:pt idx="59">
                  <c:v>3</c:v>
                </c:pt>
                <c:pt idx="60">
                  <c:v>-2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-6</c:v>
                </c:pt>
                <c:pt idx="65">
                  <c:v>3</c:v>
                </c:pt>
                <c:pt idx="66">
                  <c:v>2</c:v>
                </c:pt>
                <c:pt idx="67">
                  <c:v>-4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7</c:v>
                </c:pt>
                <c:pt idx="73">
                  <c:v>-6</c:v>
                </c:pt>
                <c:pt idx="74">
                  <c:v>-3</c:v>
                </c:pt>
                <c:pt idx="75">
                  <c:v>8</c:v>
                </c:pt>
                <c:pt idx="76">
                  <c:v>-4</c:v>
                </c:pt>
                <c:pt idx="77">
                  <c:v>1</c:v>
                </c:pt>
                <c:pt idx="78">
                  <c:v>-2</c:v>
                </c:pt>
                <c:pt idx="79">
                  <c:v>5</c:v>
                </c:pt>
                <c:pt idx="80">
                  <c:v>-12</c:v>
                </c:pt>
                <c:pt idx="81">
                  <c:v>10</c:v>
                </c:pt>
                <c:pt idx="82">
                  <c:v>1</c:v>
                </c:pt>
                <c:pt idx="83">
                  <c:v>-6</c:v>
                </c:pt>
                <c:pt idx="84">
                  <c:v>5</c:v>
                </c:pt>
                <c:pt idx="85">
                  <c:v>-1</c:v>
                </c:pt>
                <c:pt idx="86">
                  <c:v>2</c:v>
                </c:pt>
                <c:pt idx="87">
                  <c:v>-2</c:v>
                </c:pt>
                <c:pt idx="88">
                  <c:v>-3</c:v>
                </c:pt>
                <c:pt idx="89">
                  <c:v>-2</c:v>
                </c:pt>
                <c:pt idx="90">
                  <c:v>3</c:v>
                </c:pt>
                <c:pt idx="91">
                  <c:v>-7</c:v>
                </c:pt>
                <c:pt idx="92">
                  <c:v>8</c:v>
                </c:pt>
                <c:pt idx="93">
                  <c:v>3</c:v>
                </c:pt>
                <c:pt idx="94">
                  <c:v>-2</c:v>
                </c:pt>
                <c:pt idx="95">
                  <c:v>4</c:v>
                </c:pt>
                <c:pt idx="96">
                  <c:v>-4</c:v>
                </c:pt>
                <c:pt idx="97">
                  <c:v>1</c:v>
                </c:pt>
                <c:pt idx="98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97952"/>
        <c:axId val="1183598496"/>
      </c:lineChart>
      <c:catAx>
        <c:axId val="11835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598496"/>
        <c:crosses val="autoZero"/>
        <c:auto val="1"/>
        <c:lblAlgn val="ctr"/>
        <c:lblOffset val="100"/>
        <c:tickLblSkip val="5"/>
        <c:noMultiLvlLbl val="0"/>
      </c:catAx>
      <c:valAx>
        <c:axId val="11835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</a:t>
                </a:r>
                <a:r>
                  <a:rPr lang="lv-LV" baseline="0"/>
                  <a:t>,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5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</a:t>
            </a:r>
            <a:r>
              <a:rPr lang="lv-LV"/>
              <a:t>Detection</a:t>
            </a:r>
            <a:r>
              <a:rPr lang="en-US"/>
              <a:t> Instability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Data_classic_derivative!$A$6</c:f>
              <c:strCache>
                <c:ptCount val="1"/>
                <c:pt idx="0">
                  <c:v>CM 144p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Data_classic_derivative!$B$7:$B$106</c:f>
              <c:numCache>
                <c:formatCode>General</c:formatCode>
                <c:ptCount val="100"/>
                <c:pt idx="0">
                  <c:v>0</c:v>
                </c:pt>
                <c:pt idx="1">
                  <c:v>25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-5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2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2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Data_classic_derivative!$D$6</c:f>
              <c:strCache>
                <c:ptCount val="1"/>
                <c:pt idx="0">
                  <c:v>CM 360p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Data_classic_derivative!$E$8:$E$106</c:f>
              <c:numCache>
                <c:formatCode>General</c:formatCode>
                <c:ptCount val="99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-3</c:v>
                </c:pt>
                <c:pt idx="13">
                  <c:v>4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</c:v>
                </c:pt>
                <c:pt idx="28">
                  <c:v>3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-14</c:v>
                </c:pt>
                <c:pt idx="35">
                  <c:v>13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-3</c:v>
                </c:pt>
                <c:pt idx="62">
                  <c:v>3</c:v>
                </c:pt>
                <c:pt idx="63">
                  <c:v>1</c:v>
                </c:pt>
                <c:pt idx="64">
                  <c:v>-1</c:v>
                </c:pt>
                <c:pt idx="65">
                  <c:v>1</c:v>
                </c:pt>
                <c:pt idx="66">
                  <c:v>-1</c:v>
                </c:pt>
                <c:pt idx="67">
                  <c:v>-2</c:v>
                </c:pt>
                <c:pt idx="68">
                  <c:v>2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-6</c:v>
                </c:pt>
                <c:pt idx="73">
                  <c:v>7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2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Data_classic_derivative!$G$6</c:f>
              <c:strCache>
                <c:ptCount val="1"/>
                <c:pt idx="0">
                  <c:v>CM 480p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Data_classic_derivative!$H$8:$H$106</c:f>
              <c:numCache>
                <c:formatCode>General</c:formatCode>
                <c:ptCount val="99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-6</c:v>
                </c:pt>
                <c:pt idx="4">
                  <c:v>5</c:v>
                </c:pt>
                <c:pt idx="5">
                  <c:v>2</c:v>
                </c:pt>
                <c:pt idx="6">
                  <c:v>-1</c:v>
                </c:pt>
                <c:pt idx="7">
                  <c:v>-5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-5</c:v>
                </c:pt>
                <c:pt idx="12">
                  <c:v>-2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-2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0</c:v>
                </c:pt>
                <c:pt idx="26">
                  <c:v>-8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-20</c:v>
                </c:pt>
                <c:pt idx="32">
                  <c:v>21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-5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-6</c:v>
                </c:pt>
                <c:pt idx="53">
                  <c:v>6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-6</c:v>
                </c:pt>
                <c:pt idx="59">
                  <c:v>-12</c:v>
                </c:pt>
                <c:pt idx="60">
                  <c:v>17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1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-6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-2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Data_classic_derivative!$J$6</c:f>
              <c:strCache>
                <c:ptCount val="1"/>
                <c:pt idx="0">
                  <c:v>CM 720p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Data_classic_derivative!$K$8:$K$106</c:f>
              <c:numCache>
                <c:formatCode>General</c:formatCode>
                <c:ptCount val="99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-12</c:v>
                </c:pt>
                <c:pt idx="4">
                  <c:v>12</c:v>
                </c:pt>
                <c:pt idx="5">
                  <c:v>-1</c:v>
                </c:pt>
                <c:pt idx="6">
                  <c:v>2</c:v>
                </c:pt>
                <c:pt idx="7">
                  <c:v>-3</c:v>
                </c:pt>
                <c:pt idx="8">
                  <c:v>-1</c:v>
                </c:pt>
                <c:pt idx="9">
                  <c:v>4</c:v>
                </c:pt>
                <c:pt idx="10">
                  <c:v>0</c:v>
                </c:pt>
                <c:pt idx="11">
                  <c:v>-3</c:v>
                </c:pt>
                <c:pt idx="12">
                  <c:v>3</c:v>
                </c:pt>
                <c:pt idx="13">
                  <c:v>-1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-3</c:v>
                </c:pt>
                <c:pt idx="18">
                  <c:v>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-6</c:v>
                </c:pt>
                <c:pt idx="23">
                  <c:v>7</c:v>
                </c:pt>
                <c:pt idx="24">
                  <c:v>-7</c:v>
                </c:pt>
                <c:pt idx="25">
                  <c:v>7</c:v>
                </c:pt>
                <c:pt idx="26">
                  <c:v>-7</c:v>
                </c:pt>
                <c:pt idx="27">
                  <c:v>7</c:v>
                </c:pt>
                <c:pt idx="28">
                  <c:v>-7</c:v>
                </c:pt>
                <c:pt idx="29">
                  <c:v>7</c:v>
                </c:pt>
                <c:pt idx="30">
                  <c:v>0</c:v>
                </c:pt>
                <c:pt idx="31">
                  <c:v>-31</c:v>
                </c:pt>
                <c:pt idx="32">
                  <c:v>32</c:v>
                </c:pt>
                <c:pt idx="33">
                  <c:v>-7</c:v>
                </c:pt>
                <c:pt idx="34">
                  <c:v>6</c:v>
                </c:pt>
                <c:pt idx="35">
                  <c:v>0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-6</c:v>
                </c:pt>
                <c:pt idx="43">
                  <c:v>5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2</c:v>
                </c:pt>
                <c:pt idx="53">
                  <c:v>-1</c:v>
                </c:pt>
                <c:pt idx="54">
                  <c:v>-4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-1</c:v>
                </c:pt>
                <c:pt idx="61">
                  <c:v>-5</c:v>
                </c:pt>
                <c:pt idx="62">
                  <c:v>6</c:v>
                </c:pt>
                <c:pt idx="63">
                  <c:v>-2</c:v>
                </c:pt>
                <c:pt idx="64">
                  <c:v>2</c:v>
                </c:pt>
                <c:pt idx="65">
                  <c:v>1</c:v>
                </c:pt>
                <c:pt idx="66">
                  <c:v>-2</c:v>
                </c:pt>
                <c:pt idx="67">
                  <c:v>1</c:v>
                </c:pt>
                <c:pt idx="68">
                  <c:v>0</c:v>
                </c:pt>
                <c:pt idx="69">
                  <c:v>-9</c:v>
                </c:pt>
                <c:pt idx="70">
                  <c:v>8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0</c:v>
                </c:pt>
                <c:pt idx="75">
                  <c:v>-12</c:v>
                </c:pt>
                <c:pt idx="76">
                  <c:v>11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-6</c:v>
                </c:pt>
                <c:pt idx="81">
                  <c:v>6</c:v>
                </c:pt>
                <c:pt idx="82">
                  <c:v>1</c:v>
                </c:pt>
                <c:pt idx="83">
                  <c:v>-7</c:v>
                </c:pt>
                <c:pt idx="84">
                  <c:v>5</c:v>
                </c:pt>
                <c:pt idx="85">
                  <c:v>0</c:v>
                </c:pt>
                <c:pt idx="86">
                  <c:v>-1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-41</c:v>
                </c:pt>
                <c:pt idx="91">
                  <c:v>39</c:v>
                </c:pt>
                <c:pt idx="92">
                  <c:v>2</c:v>
                </c:pt>
                <c:pt idx="93">
                  <c:v>1</c:v>
                </c:pt>
                <c:pt idx="94">
                  <c:v>-8</c:v>
                </c:pt>
                <c:pt idx="95">
                  <c:v>8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3712"/>
        <c:axId val="1651338480"/>
      </c:lineChart>
      <c:catAx>
        <c:axId val="16513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1338480"/>
        <c:crosses val="autoZero"/>
        <c:auto val="1"/>
        <c:lblAlgn val="ctr"/>
        <c:lblOffset val="100"/>
        <c:noMultiLvlLbl val="0"/>
      </c:catAx>
      <c:valAx>
        <c:axId val="1651338480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13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  <a:r>
              <a:rPr lang="en-US" baseline="0"/>
              <a:t> </a:t>
            </a:r>
            <a:r>
              <a:rPr lang="lv-LV"/>
              <a:t>Total</a:t>
            </a:r>
            <a:r>
              <a:rPr lang="en-US"/>
              <a:t> Instability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Data_classic_derivative!$A$6</c:f>
              <c:strCache>
                <c:ptCount val="1"/>
                <c:pt idx="0">
                  <c:v>CM 144p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Data_classic_derivative!$C$8:$C$16</c:f>
              <c:numCache>
                <c:formatCode>General</c:formatCode>
                <c:ptCount val="9"/>
                <c:pt idx="0">
                  <c:v>43</c:v>
                </c:pt>
                <c:pt idx="1">
                  <c:v>2</c:v>
                </c:pt>
                <c:pt idx="2">
                  <c:v>0</c:v>
                </c:pt>
                <c:pt idx="3">
                  <c:v>-6</c:v>
                </c:pt>
                <c:pt idx="4">
                  <c:v>6</c:v>
                </c:pt>
                <c:pt idx="5">
                  <c:v>-7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Data_classic_derivative!$D$6</c:f>
              <c:strCache>
                <c:ptCount val="1"/>
                <c:pt idx="0">
                  <c:v>CM 360p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Data_classic_derivative!$F$8:$F$106</c:f>
              <c:numCache>
                <c:formatCode>General</c:formatCode>
                <c:ptCount val="99"/>
                <c:pt idx="0">
                  <c:v>39</c:v>
                </c:pt>
                <c:pt idx="1">
                  <c:v>-1</c:v>
                </c:pt>
                <c:pt idx="2">
                  <c:v>2</c:v>
                </c:pt>
                <c:pt idx="3">
                  <c:v>-9</c:v>
                </c:pt>
                <c:pt idx="4">
                  <c:v>9</c:v>
                </c:pt>
                <c:pt idx="5">
                  <c:v>2</c:v>
                </c:pt>
                <c:pt idx="6">
                  <c:v>-2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2</c:v>
                </c:pt>
                <c:pt idx="11">
                  <c:v>-4</c:v>
                </c:pt>
                <c:pt idx="12">
                  <c:v>-3</c:v>
                </c:pt>
                <c:pt idx="13">
                  <c:v>5</c:v>
                </c:pt>
                <c:pt idx="14">
                  <c:v>2</c:v>
                </c:pt>
                <c:pt idx="15">
                  <c:v>-2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2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-2</c:v>
                </c:pt>
                <c:pt idx="28">
                  <c:v>4</c:v>
                </c:pt>
                <c:pt idx="29">
                  <c:v>-2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-14</c:v>
                </c:pt>
                <c:pt idx="35">
                  <c:v>13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-3</c:v>
                </c:pt>
                <c:pt idx="40">
                  <c:v>2</c:v>
                </c:pt>
                <c:pt idx="41">
                  <c:v>-3</c:v>
                </c:pt>
                <c:pt idx="42">
                  <c:v>2</c:v>
                </c:pt>
                <c:pt idx="43">
                  <c:v>-1</c:v>
                </c:pt>
                <c:pt idx="44">
                  <c:v>1</c:v>
                </c:pt>
                <c:pt idx="45">
                  <c:v>-2</c:v>
                </c:pt>
                <c:pt idx="46">
                  <c:v>2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2</c:v>
                </c:pt>
                <c:pt idx="53">
                  <c:v>1</c:v>
                </c:pt>
                <c:pt idx="54">
                  <c:v>-2</c:v>
                </c:pt>
                <c:pt idx="55">
                  <c:v>0</c:v>
                </c:pt>
                <c:pt idx="56">
                  <c:v>2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-6</c:v>
                </c:pt>
                <c:pt idx="62">
                  <c:v>6</c:v>
                </c:pt>
                <c:pt idx="63">
                  <c:v>1</c:v>
                </c:pt>
                <c:pt idx="64">
                  <c:v>-3</c:v>
                </c:pt>
                <c:pt idx="65">
                  <c:v>3</c:v>
                </c:pt>
                <c:pt idx="66">
                  <c:v>0</c:v>
                </c:pt>
                <c:pt idx="67">
                  <c:v>-4</c:v>
                </c:pt>
                <c:pt idx="68">
                  <c:v>1</c:v>
                </c:pt>
                <c:pt idx="69">
                  <c:v>2</c:v>
                </c:pt>
                <c:pt idx="70">
                  <c:v>-1</c:v>
                </c:pt>
                <c:pt idx="71">
                  <c:v>0</c:v>
                </c:pt>
                <c:pt idx="72">
                  <c:v>-6</c:v>
                </c:pt>
                <c:pt idx="73">
                  <c:v>7</c:v>
                </c:pt>
                <c:pt idx="74">
                  <c:v>-1</c:v>
                </c:pt>
                <c:pt idx="75">
                  <c:v>3</c:v>
                </c:pt>
                <c:pt idx="76">
                  <c:v>-3</c:v>
                </c:pt>
                <c:pt idx="77">
                  <c:v>2</c:v>
                </c:pt>
                <c:pt idx="78">
                  <c:v>-2</c:v>
                </c:pt>
                <c:pt idx="79">
                  <c:v>2</c:v>
                </c:pt>
                <c:pt idx="80">
                  <c:v>-3</c:v>
                </c:pt>
                <c:pt idx="81">
                  <c:v>3</c:v>
                </c:pt>
                <c:pt idx="82">
                  <c:v>1</c:v>
                </c:pt>
                <c:pt idx="83">
                  <c:v>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-1</c:v>
                </c:pt>
                <c:pt idx="89">
                  <c:v>2</c:v>
                </c:pt>
                <c:pt idx="90">
                  <c:v>-1</c:v>
                </c:pt>
                <c:pt idx="91">
                  <c:v>-2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Data_classic_derivative!$G$6</c:f>
              <c:strCache>
                <c:ptCount val="1"/>
                <c:pt idx="0">
                  <c:v>CM 480p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Data_classic_derivative!$I$8:$I$106</c:f>
              <c:numCache>
                <c:formatCode>General</c:formatCode>
                <c:ptCount val="99"/>
                <c:pt idx="0">
                  <c:v>41</c:v>
                </c:pt>
                <c:pt idx="1">
                  <c:v>-1</c:v>
                </c:pt>
                <c:pt idx="2">
                  <c:v>2</c:v>
                </c:pt>
                <c:pt idx="3">
                  <c:v>-11</c:v>
                </c:pt>
                <c:pt idx="4">
                  <c:v>11</c:v>
                </c:pt>
                <c:pt idx="5">
                  <c:v>2</c:v>
                </c:pt>
                <c:pt idx="6">
                  <c:v>-1</c:v>
                </c:pt>
                <c:pt idx="7">
                  <c:v>-8</c:v>
                </c:pt>
                <c:pt idx="8">
                  <c:v>6</c:v>
                </c:pt>
                <c:pt idx="9">
                  <c:v>5</c:v>
                </c:pt>
                <c:pt idx="10">
                  <c:v>-3</c:v>
                </c:pt>
                <c:pt idx="11">
                  <c:v>-7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-2</c:v>
                </c:pt>
                <c:pt idx="22">
                  <c:v>1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-12</c:v>
                </c:pt>
                <c:pt idx="27">
                  <c:v>11</c:v>
                </c:pt>
                <c:pt idx="28">
                  <c:v>3</c:v>
                </c:pt>
                <c:pt idx="29">
                  <c:v>-3</c:v>
                </c:pt>
                <c:pt idx="30">
                  <c:v>0</c:v>
                </c:pt>
                <c:pt idx="31">
                  <c:v>-21</c:v>
                </c:pt>
                <c:pt idx="32">
                  <c:v>23</c:v>
                </c:pt>
                <c:pt idx="33">
                  <c:v>-4</c:v>
                </c:pt>
                <c:pt idx="34">
                  <c:v>2</c:v>
                </c:pt>
                <c:pt idx="35">
                  <c:v>0</c:v>
                </c:pt>
                <c:pt idx="36">
                  <c:v>-2</c:v>
                </c:pt>
                <c:pt idx="37">
                  <c:v>-4</c:v>
                </c:pt>
                <c:pt idx="38">
                  <c:v>7</c:v>
                </c:pt>
                <c:pt idx="39">
                  <c:v>1</c:v>
                </c:pt>
                <c:pt idx="40">
                  <c:v>0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3</c:v>
                </c:pt>
                <c:pt idx="45">
                  <c:v>-3</c:v>
                </c:pt>
                <c:pt idx="46">
                  <c:v>2</c:v>
                </c:pt>
                <c:pt idx="47">
                  <c:v>1</c:v>
                </c:pt>
                <c:pt idx="48">
                  <c:v>-2</c:v>
                </c:pt>
                <c:pt idx="49">
                  <c:v>0</c:v>
                </c:pt>
                <c:pt idx="50">
                  <c:v>1</c:v>
                </c:pt>
                <c:pt idx="51">
                  <c:v>-2</c:v>
                </c:pt>
                <c:pt idx="52">
                  <c:v>-3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-2</c:v>
                </c:pt>
                <c:pt idx="58">
                  <c:v>-6</c:v>
                </c:pt>
                <c:pt idx="59">
                  <c:v>-13</c:v>
                </c:pt>
                <c:pt idx="60">
                  <c:v>17</c:v>
                </c:pt>
                <c:pt idx="61">
                  <c:v>1</c:v>
                </c:pt>
                <c:pt idx="62">
                  <c:v>-1</c:v>
                </c:pt>
                <c:pt idx="63">
                  <c:v>5</c:v>
                </c:pt>
                <c:pt idx="64">
                  <c:v>-6</c:v>
                </c:pt>
                <c:pt idx="65">
                  <c:v>3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-6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-3</c:v>
                </c:pt>
                <c:pt idx="74">
                  <c:v>-1</c:v>
                </c:pt>
                <c:pt idx="75">
                  <c:v>4</c:v>
                </c:pt>
                <c:pt idx="76">
                  <c:v>-4</c:v>
                </c:pt>
                <c:pt idx="77">
                  <c:v>-1</c:v>
                </c:pt>
                <c:pt idx="78">
                  <c:v>2</c:v>
                </c:pt>
                <c:pt idx="79">
                  <c:v>3</c:v>
                </c:pt>
                <c:pt idx="80">
                  <c:v>-7</c:v>
                </c:pt>
                <c:pt idx="81">
                  <c:v>6</c:v>
                </c:pt>
                <c:pt idx="82">
                  <c:v>-1</c:v>
                </c:pt>
                <c:pt idx="83">
                  <c:v>-4</c:v>
                </c:pt>
                <c:pt idx="84">
                  <c:v>3</c:v>
                </c:pt>
                <c:pt idx="85">
                  <c:v>-1</c:v>
                </c:pt>
                <c:pt idx="86">
                  <c:v>2</c:v>
                </c:pt>
                <c:pt idx="87">
                  <c:v>1</c:v>
                </c:pt>
                <c:pt idx="88">
                  <c:v>-2</c:v>
                </c:pt>
                <c:pt idx="89">
                  <c:v>1</c:v>
                </c:pt>
                <c:pt idx="90">
                  <c:v>-2</c:v>
                </c:pt>
                <c:pt idx="91">
                  <c:v>-3</c:v>
                </c:pt>
                <c:pt idx="92">
                  <c:v>4</c:v>
                </c:pt>
                <c:pt idx="93">
                  <c:v>2</c:v>
                </c:pt>
                <c:pt idx="94">
                  <c:v>-1</c:v>
                </c:pt>
                <c:pt idx="95">
                  <c:v>2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Data_classic_derivative!$J$6</c:f>
              <c:strCache>
                <c:ptCount val="1"/>
                <c:pt idx="0">
                  <c:v>CM 720p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Data_classic_derivative!$L$8:$L$106</c:f>
              <c:numCache>
                <c:formatCode>General</c:formatCode>
                <c:ptCount val="99"/>
                <c:pt idx="0">
                  <c:v>47</c:v>
                </c:pt>
                <c:pt idx="1">
                  <c:v>-2</c:v>
                </c:pt>
                <c:pt idx="2">
                  <c:v>3</c:v>
                </c:pt>
                <c:pt idx="3">
                  <c:v>-16</c:v>
                </c:pt>
                <c:pt idx="4">
                  <c:v>15</c:v>
                </c:pt>
                <c:pt idx="5">
                  <c:v>2</c:v>
                </c:pt>
                <c:pt idx="6">
                  <c:v>0</c:v>
                </c:pt>
                <c:pt idx="7">
                  <c:v>-6</c:v>
                </c:pt>
                <c:pt idx="8">
                  <c:v>2</c:v>
                </c:pt>
                <c:pt idx="9">
                  <c:v>7</c:v>
                </c:pt>
                <c:pt idx="10">
                  <c:v>-3</c:v>
                </c:pt>
                <c:pt idx="11">
                  <c:v>-9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-5</c:v>
                </c:pt>
                <c:pt idx="16">
                  <c:v>2</c:v>
                </c:pt>
                <c:pt idx="17">
                  <c:v>-3</c:v>
                </c:pt>
                <c:pt idx="18">
                  <c:v>3</c:v>
                </c:pt>
                <c:pt idx="19">
                  <c:v>-6</c:v>
                </c:pt>
                <c:pt idx="20">
                  <c:v>5</c:v>
                </c:pt>
                <c:pt idx="21">
                  <c:v>0</c:v>
                </c:pt>
                <c:pt idx="22">
                  <c:v>-6</c:v>
                </c:pt>
                <c:pt idx="23">
                  <c:v>9</c:v>
                </c:pt>
                <c:pt idx="24">
                  <c:v>-10</c:v>
                </c:pt>
                <c:pt idx="25">
                  <c:v>10</c:v>
                </c:pt>
                <c:pt idx="26">
                  <c:v>-13</c:v>
                </c:pt>
                <c:pt idx="27">
                  <c:v>12</c:v>
                </c:pt>
                <c:pt idx="28">
                  <c:v>-8</c:v>
                </c:pt>
                <c:pt idx="29">
                  <c:v>5</c:v>
                </c:pt>
                <c:pt idx="30">
                  <c:v>4</c:v>
                </c:pt>
                <c:pt idx="31">
                  <c:v>-33</c:v>
                </c:pt>
                <c:pt idx="32">
                  <c:v>36</c:v>
                </c:pt>
                <c:pt idx="33">
                  <c:v>-12</c:v>
                </c:pt>
                <c:pt idx="34">
                  <c:v>8</c:v>
                </c:pt>
                <c:pt idx="35">
                  <c:v>1</c:v>
                </c:pt>
                <c:pt idx="36">
                  <c:v>-3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-3</c:v>
                </c:pt>
                <c:pt idx="42">
                  <c:v>-9</c:v>
                </c:pt>
                <c:pt idx="43">
                  <c:v>4</c:v>
                </c:pt>
                <c:pt idx="44">
                  <c:v>4</c:v>
                </c:pt>
                <c:pt idx="45">
                  <c:v>-6</c:v>
                </c:pt>
                <c:pt idx="46">
                  <c:v>7</c:v>
                </c:pt>
                <c:pt idx="47">
                  <c:v>-4</c:v>
                </c:pt>
                <c:pt idx="48">
                  <c:v>3</c:v>
                </c:pt>
                <c:pt idx="49">
                  <c:v>-4</c:v>
                </c:pt>
                <c:pt idx="50">
                  <c:v>5</c:v>
                </c:pt>
                <c:pt idx="51">
                  <c:v>-7</c:v>
                </c:pt>
                <c:pt idx="52">
                  <c:v>8</c:v>
                </c:pt>
                <c:pt idx="53">
                  <c:v>-2</c:v>
                </c:pt>
                <c:pt idx="54">
                  <c:v>-6</c:v>
                </c:pt>
                <c:pt idx="55">
                  <c:v>6</c:v>
                </c:pt>
                <c:pt idx="56">
                  <c:v>1</c:v>
                </c:pt>
                <c:pt idx="57">
                  <c:v>-3</c:v>
                </c:pt>
                <c:pt idx="58">
                  <c:v>-2</c:v>
                </c:pt>
                <c:pt idx="59">
                  <c:v>4</c:v>
                </c:pt>
                <c:pt idx="60">
                  <c:v>-3</c:v>
                </c:pt>
                <c:pt idx="61">
                  <c:v>-5</c:v>
                </c:pt>
                <c:pt idx="62">
                  <c:v>6</c:v>
                </c:pt>
                <c:pt idx="63">
                  <c:v>2</c:v>
                </c:pt>
                <c:pt idx="64">
                  <c:v>-4</c:v>
                </c:pt>
                <c:pt idx="65">
                  <c:v>4</c:v>
                </c:pt>
                <c:pt idx="66">
                  <c:v>0</c:v>
                </c:pt>
                <c:pt idx="67">
                  <c:v>-3</c:v>
                </c:pt>
                <c:pt idx="68">
                  <c:v>0</c:v>
                </c:pt>
                <c:pt idx="69">
                  <c:v>-9</c:v>
                </c:pt>
                <c:pt idx="70">
                  <c:v>9</c:v>
                </c:pt>
                <c:pt idx="71">
                  <c:v>0</c:v>
                </c:pt>
                <c:pt idx="72">
                  <c:v>8</c:v>
                </c:pt>
                <c:pt idx="73">
                  <c:v>-7</c:v>
                </c:pt>
                <c:pt idx="74">
                  <c:v>-3</c:v>
                </c:pt>
                <c:pt idx="75">
                  <c:v>-4</c:v>
                </c:pt>
                <c:pt idx="76">
                  <c:v>7</c:v>
                </c:pt>
                <c:pt idx="77">
                  <c:v>2</c:v>
                </c:pt>
                <c:pt idx="78">
                  <c:v>-2</c:v>
                </c:pt>
                <c:pt idx="79">
                  <c:v>5</c:v>
                </c:pt>
                <c:pt idx="80">
                  <c:v>-18</c:v>
                </c:pt>
                <c:pt idx="81">
                  <c:v>16</c:v>
                </c:pt>
                <c:pt idx="82">
                  <c:v>2</c:v>
                </c:pt>
                <c:pt idx="83">
                  <c:v>-13</c:v>
                </c:pt>
                <c:pt idx="84">
                  <c:v>10</c:v>
                </c:pt>
                <c:pt idx="85">
                  <c:v>-1</c:v>
                </c:pt>
                <c:pt idx="86">
                  <c:v>1</c:v>
                </c:pt>
                <c:pt idx="87">
                  <c:v>0</c:v>
                </c:pt>
                <c:pt idx="88">
                  <c:v>-3</c:v>
                </c:pt>
                <c:pt idx="89">
                  <c:v>-2</c:v>
                </c:pt>
                <c:pt idx="90">
                  <c:v>-38</c:v>
                </c:pt>
                <c:pt idx="91">
                  <c:v>32</c:v>
                </c:pt>
                <c:pt idx="92">
                  <c:v>10</c:v>
                </c:pt>
                <c:pt idx="93">
                  <c:v>4</c:v>
                </c:pt>
                <c:pt idx="94">
                  <c:v>-10</c:v>
                </c:pt>
                <c:pt idx="95">
                  <c:v>12</c:v>
                </c:pt>
                <c:pt idx="96">
                  <c:v>-4</c:v>
                </c:pt>
                <c:pt idx="97">
                  <c:v>-1</c:v>
                </c:pt>
                <c:pt idx="98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40656"/>
        <c:axId val="1651342832"/>
      </c:lineChart>
      <c:catAx>
        <c:axId val="16513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1342832"/>
        <c:crosses val="autoZero"/>
        <c:auto val="1"/>
        <c:lblAlgn val="ctr"/>
        <c:lblOffset val="100"/>
        <c:tickLblSkip val="5"/>
        <c:noMultiLvlLbl val="0"/>
      </c:catAx>
      <c:valAx>
        <c:axId val="165134283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13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Average</a:t>
            </a:r>
            <a:r>
              <a:rPr lang="lv-LV" baseline="0"/>
              <a:t>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Data_cnn!$A$4</c:f>
              <c:strCache>
                <c:ptCount val="1"/>
                <c:pt idx="0">
                  <c:v>CNN 720p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Data_cnn!$B$2:$D$2</c:f>
              <c:numCache>
                <c:formatCode>0</c:formatCode>
                <c:ptCount val="3"/>
                <c:pt idx="0">
                  <c:v>60.13</c:v>
                </c:pt>
                <c:pt idx="1">
                  <c:v>335.09</c:v>
                </c:pt>
                <c:pt idx="2">
                  <c:v>395.22</c:v>
                </c:pt>
              </c:numCache>
            </c:numRef>
          </c:val>
        </c:ser>
        <c:ser>
          <c:idx val="3"/>
          <c:order val="1"/>
          <c:tx>
            <c:strRef>
              <c:f>Data_classic!$E$1</c:f>
              <c:strCache>
                <c:ptCount val="1"/>
                <c:pt idx="0">
                  <c:v>CM 720p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Data_classic!$A$3:$A$5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Data_classic!$E$3:$E$5</c:f>
              <c:numCache>
                <c:formatCode>0</c:formatCode>
                <c:ptCount val="3"/>
                <c:pt idx="0">
                  <c:v>18.48</c:v>
                </c:pt>
                <c:pt idx="1">
                  <c:v>6.39</c:v>
                </c:pt>
                <c:pt idx="2">
                  <c:v>24.87</c:v>
                </c:pt>
              </c:numCache>
            </c:numRef>
          </c:val>
        </c:ser>
        <c:ser>
          <c:idx val="2"/>
          <c:order val="2"/>
          <c:tx>
            <c:strRef>
              <c:f>Data_classic!$D$1</c:f>
              <c:strCache>
                <c:ptCount val="1"/>
                <c:pt idx="0">
                  <c:v>CM 480p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Data_classic!$A$3:$A$5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Data_classic!$D$3:$D$5</c:f>
              <c:numCache>
                <c:formatCode>0</c:formatCode>
                <c:ptCount val="3"/>
                <c:pt idx="0">
                  <c:v>8.7100000000000009</c:v>
                </c:pt>
                <c:pt idx="1">
                  <c:v>3.85</c:v>
                </c:pt>
                <c:pt idx="2">
                  <c:v>12.56</c:v>
                </c:pt>
              </c:numCache>
            </c:numRef>
          </c:val>
        </c:ser>
        <c:ser>
          <c:idx val="1"/>
          <c:order val="3"/>
          <c:tx>
            <c:strRef>
              <c:f>Data_classic!$C$1</c:f>
              <c:strCache>
                <c:ptCount val="1"/>
                <c:pt idx="0">
                  <c:v>CM 360p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Data_classic!$A$3:$A$5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Data_classic!$C$3:$C$5</c:f>
              <c:numCache>
                <c:formatCode>0</c:formatCode>
                <c:ptCount val="3"/>
                <c:pt idx="0">
                  <c:v>4.8600000000000003</c:v>
                </c:pt>
                <c:pt idx="1">
                  <c:v>2.4</c:v>
                </c:pt>
                <c:pt idx="2">
                  <c:v>7.26</c:v>
                </c:pt>
              </c:numCache>
            </c:numRef>
          </c:val>
        </c:ser>
        <c:ser>
          <c:idx val="0"/>
          <c:order val="4"/>
          <c:tx>
            <c:strRef>
              <c:f>Data_classic!$B$1</c:f>
              <c:strCache>
                <c:ptCount val="1"/>
                <c:pt idx="0">
                  <c:v>CM 144p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Data_classic!$A$3:$A$5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Data_classic!$B$3:$B$5</c:f>
              <c:numCache>
                <c:formatCode>0</c:formatCode>
                <c:ptCount val="3"/>
                <c:pt idx="0">
                  <c:v>1.42</c:v>
                </c:pt>
                <c:pt idx="1">
                  <c:v>1.1499999999999999</c:v>
                </c:pt>
                <c:pt idx="2">
                  <c:v>2.57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20912"/>
        <c:axId val="1183727440"/>
      </c:barChart>
      <c:catAx>
        <c:axId val="118372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7440"/>
        <c:crosses val="autoZero"/>
        <c:auto val="1"/>
        <c:lblAlgn val="ctr"/>
        <c:lblOffset val="100"/>
        <c:noMultiLvlLbl val="0"/>
      </c:catAx>
      <c:valAx>
        <c:axId val="11837274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  <a:r>
              <a:rPr lang="en-US" baseline="0"/>
              <a:t> </a:t>
            </a:r>
            <a:r>
              <a:rPr lang="lv-LV"/>
              <a:t>Preprocessing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Data_classic!$A$7</c:f>
              <c:strCache>
                <c:ptCount val="1"/>
                <c:pt idx="0">
                  <c:v>CM 144p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Data_classic!$A$9:$A$108</c:f>
              <c:numCache>
                <c:formatCode>General</c:formatCode>
                <c:ptCount val="100"/>
                <c:pt idx="0">
                  <c:v>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Data_classic!$D$7</c:f>
              <c:strCache>
                <c:ptCount val="1"/>
                <c:pt idx="0">
                  <c:v>CM 360p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Data_classic!$D$9:$D$108</c:f>
              <c:numCache>
                <c:formatCode>General</c:formatCode>
                <c:ptCount val="100"/>
                <c:pt idx="0">
                  <c:v>19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13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Data_classic!$G$7</c:f>
              <c:strCache>
                <c:ptCount val="1"/>
                <c:pt idx="0">
                  <c:v>CM 480p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Data_classic!$G$9:$G$108</c:f>
              <c:numCache>
                <c:formatCode>General</c:formatCode>
                <c:ptCount val="100"/>
                <c:pt idx="0">
                  <c:v>25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9</c:v>
                </c:pt>
                <c:pt idx="29">
                  <c:v>6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11</c:v>
                </c:pt>
                <c:pt idx="53">
                  <c:v>8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5</c:v>
                </c:pt>
                <c:pt idx="65">
                  <c:v>10</c:v>
                </c:pt>
                <c:pt idx="66">
                  <c:v>8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6</c:v>
                </c:pt>
                <c:pt idx="81">
                  <c:v>12</c:v>
                </c:pt>
                <c:pt idx="82">
                  <c:v>7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12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Data_classic!$J$7</c:f>
              <c:strCache>
                <c:ptCount val="1"/>
                <c:pt idx="0">
                  <c:v>CM 720p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Data_classic!$J$9:$J$108</c:f>
              <c:numCache>
                <c:formatCode>General</c:formatCode>
                <c:ptCount val="100"/>
                <c:pt idx="0">
                  <c:v>41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18</c:v>
                </c:pt>
                <c:pt idx="12">
                  <c:v>24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23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17</c:v>
                </c:pt>
                <c:pt idx="25">
                  <c:v>20</c:v>
                </c:pt>
                <c:pt idx="26">
                  <c:v>17</c:v>
                </c:pt>
                <c:pt idx="27">
                  <c:v>23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17</c:v>
                </c:pt>
                <c:pt idx="32">
                  <c:v>19</c:v>
                </c:pt>
                <c:pt idx="33">
                  <c:v>15</c:v>
                </c:pt>
                <c:pt idx="34">
                  <c:v>20</c:v>
                </c:pt>
                <c:pt idx="35">
                  <c:v>18</c:v>
                </c:pt>
                <c:pt idx="36">
                  <c:v>17</c:v>
                </c:pt>
                <c:pt idx="37">
                  <c:v>19</c:v>
                </c:pt>
                <c:pt idx="38">
                  <c:v>19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17</c:v>
                </c:pt>
                <c:pt idx="46">
                  <c:v>22</c:v>
                </c:pt>
                <c:pt idx="47">
                  <c:v>16</c:v>
                </c:pt>
                <c:pt idx="48">
                  <c:v>20</c:v>
                </c:pt>
                <c:pt idx="49">
                  <c:v>17</c:v>
                </c:pt>
                <c:pt idx="50">
                  <c:v>20</c:v>
                </c:pt>
                <c:pt idx="51">
                  <c:v>16</c:v>
                </c:pt>
                <c:pt idx="52">
                  <c:v>22</c:v>
                </c:pt>
                <c:pt idx="53">
                  <c:v>16</c:v>
                </c:pt>
                <c:pt idx="54">
                  <c:v>17</c:v>
                </c:pt>
                <c:pt idx="55">
                  <c:v>19</c:v>
                </c:pt>
                <c:pt idx="56">
                  <c:v>17</c:v>
                </c:pt>
                <c:pt idx="57">
                  <c:v>16</c:v>
                </c:pt>
                <c:pt idx="58">
                  <c:v>19</c:v>
                </c:pt>
                <c:pt idx="59">
                  <c:v>20</c:v>
                </c:pt>
                <c:pt idx="60">
                  <c:v>17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15</c:v>
                </c:pt>
                <c:pt idx="65">
                  <c:v>21</c:v>
                </c:pt>
                <c:pt idx="66">
                  <c:v>18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13</c:v>
                </c:pt>
                <c:pt idx="74">
                  <c:v>19</c:v>
                </c:pt>
                <c:pt idx="75">
                  <c:v>22</c:v>
                </c:pt>
                <c:pt idx="76">
                  <c:v>14</c:v>
                </c:pt>
                <c:pt idx="77">
                  <c:v>18</c:v>
                </c:pt>
                <c:pt idx="78">
                  <c:v>17</c:v>
                </c:pt>
                <c:pt idx="79">
                  <c:v>19</c:v>
                </c:pt>
                <c:pt idx="80">
                  <c:v>14</c:v>
                </c:pt>
                <c:pt idx="81">
                  <c:v>26</c:v>
                </c:pt>
                <c:pt idx="82">
                  <c:v>16</c:v>
                </c:pt>
                <c:pt idx="83">
                  <c:v>15</c:v>
                </c:pt>
                <c:pt idx="84">
                  <c:v>21</c:v>
                </c:pt>
                <c:pt idx="85">
                  <c:v>16</c:v>
                </c:pt>
                <c:pt idx="86">
                  <c:v>17</c:v>
                </c:pt>
                <c:pt idx="87">
                  <c:v>15</c:v>
                </c:pt>
                <c:pt idx="88">
                  <c:v>17</c:v>
                </c:pt>
                <c:pt idx="89">
                  <c:v>20</c:v>
                </c:pt>
                <c:pt idx="90">
                  <c:v>22</c:v>
                </c:pt>
                <c:pt idx="91">
                  <c:v>19</c:v>
                </c:pt>
                <c:pt idx="92">
                  <c:v>26</c:v>
                </c:pt>
                <c:pt idx="93">
                  <c:v>18</c:v>
                </c:pt>
                <c:pt idx="94">
                  <c:v>15</c:v>
                </c:pt>
                <c:pt idx="95">
                  <c:v>17</c:v>
                </c:pt>
                <c:pt idx="96">
                  <c:v>13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1456"/>
        <c:axId val="1183727984"/>
      </c:lineChart>
      <c:catAx>
        <c:axId val="11837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7984"/>
        <c:crosses val="autoZero"/>
        <c:auto val="1"/>
        <c:lblAlgn val="ctr"/>
        <c:lblOffset val="100"/>
        <c:noMultiLvlLbl val="0"/>
      </c:catAx>
      <c:valAx>
        <c:axId val="11837279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</a:t>
                </a:r>
                <a:r>
                  <a:rPr lang="lv-LV" baseline="0"/>
                  <a:t>,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</a:t>
            </a:r>
            <a:r>
              <a:rPr lang="lv-LV"/>
              <a:t>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Data_classic!$A$7</c:f>
              <c:strCache>
                <c:ptCount val="1"/>
                <c:pt idx="0">
                  <c:v>CM 144p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Data_classic!$B$9:$B$108</c:f>
              <c:numCache>
                <c:formatCode>General</c:formatCode>
                <c:ptCount val="100"/>
                <c:pt idx="0">
                  <c:v>28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Data_classic!$D$7</c:f>
              <c:strCache>
                <c:ptCount val="1"/>
                <c:pt idx="0">
                  <c:v>CM 360p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Data_classic!$E$9:$E$108</c:f>
              <c:numCache>
                <c:formatCode>General</c:formatCode>
                <c:ptCount val="100"/>
                <c:pt idx="0">
                  <c:v>28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16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Data_classic!$G$7</c:f>
              <c:strCache>
                <c:ptCount val="1"/>
                <c:pt idx="0">
                  <c:v>CM 480p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Data_classic!$H$9:$H$108</c:f>
              <c:numCache>
                <c:formatCode>General</c:formatCode>
                <c:ptCount val="100"/>
                <c:pt idx="0">
                  <c:v>29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8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8</c:v>
                </c:pt>
                <c:pt idx="60">
                  <c:v>20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8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Data_classic!$J$7</c:f>
              <c:strCache>
                <c:ptCount val="1"/>
                <c:pt idx="0">
                  <c:v>CM 720p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Data_classic!$K$9:$K$108</c:f>
              <c:numCache>
                <c:formatCode>General</c:formatCode>
                <c:ptCount val="100"/>
                <c:pt idx="0">
                  <c:v>30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17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11</c:v>
                </c:pt>
                <c:pt idx="24">
                  <c:v>4</c:v>
                </c:pt>
                <c:pt idx="25">
                  <c:v>11</c:v>
                </c:pt>
                <c:pt idx="26">
                  <c:v>4</c:v>
                </c:pt>
                <c:pt idx="27">
                  <c:v>11</c:v>
                </c:pt>
                <c:pt idx="28">
                  <c:v>4</c:v>
                </c:pt>
                <c:pt idx="29">
                  <c:v>11</c:v>
                </c:pt>
                <c:pt idx="30">
                  <c:v>4</c:v>
                </c:pt>
                <c:pt idx="31">
                  <c:v>4</c:v>
                </c:pt>
                <c:pt idx="32">
                  <c:v>35</c:v>
                </c:pt>
                <c:pt idx="33">
                  <c:v>3</c:v>
                </c:pt>
                <c:pt idx="34">
                  <c:v>10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10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10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13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16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10</c:v>
                </c:pt>
                <c:pt idx="82">
                  <c:v>4</c:v>
                </c:pt>
                <c:pt idx="83">
                  <c:v>3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45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11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8528"/>
        <c:axId val="1183726896"/>
      </c:lineChart>
      <c:catAx>
        <c:axId val="11837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6896"/>
        <c:crosses val="autoZero"/>
        <c:auto val="1"/>
        <c:lblAlgn val="ctr"/>
        <c:lblOffset val="100"/>
        <c:noMultiLvlLbl val="0"/>
      </c:catAx>
      <c:valAx>
        <c:axId val="11837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  <a:r>
              <a:rPr lang="en-US" baseline="0"/>
              <a:t> </a:t>
            </a:r>
            <a:r>
              <a:rPr lang="lv-LV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Data_classic!$A$7</c:f>
              <c:strCache>
                <c:ptCount val="1"/>
                <c:pt idx="0">
                  <c:v>CM 144p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Data_classic!$C$9:$C$108</c:f>
              <c:numCache>
                <c:formatCode>General</c:formatCode>
                <c:ptCount val="100"/>
                <c:pt idx="0">
                  <c:v>47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Data_classic!$D$7</c:f>
              <c:strCache>
                <c:ptCount val="1"/>
                <c:pt idx="0">
                  <c:v>CM 360p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Data_classic!$F$9:$F$108</c:f>
              <c:numCache>
                <c:formatCode>General</c:formatCode>
                <c:ptCount val="100"/>
                <c:pt idx="0">
                  <c:v>47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16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12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21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8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12</c:v>
                </c:pt>
                <c:pt idx="63">
                  <c:v>6</c:v>
                </c:pt>
                <c:pt idx="64">
                  <c:v>5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9</c:v>
                </c:pt>
                <c:pt idx="69">
                  <c:v>8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13</c:v>
                </c:pt>
                <c:pt idx="74">
                  <c:v>6</c:v>
                </c:pt>
                <c:pt idx="75">
                  <c:v>7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8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Data_classic!$G$7</c:f>
              <c:strCache>
                <c:ptCount val="1"/>
                <c:pt idx="0">
                  <c:v>CM 480p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Data_classic!$I$9:$I$108</c:f>
              <c:numCache>
                <c:formatCode>General</c:formatCode>
                <c:ptCount val="100"/>
                <c:pt idx="0">
                  <c:v>54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23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19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18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12</c:v>
                </c:pt>
                <c:pt idx="26">
                  <c:v>10</c:v>
                </c:pt>
                <c:pt idx="27">
                  <c:v>22</c:v>
                </c:pt>
                <c:pt idx="28">
                  <c:v>11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32</c:v>
                </c:pt>
                <c:pt idx="33">
                  <c:v>9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17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10</c:v>
                </c:pt>
                <c:pt idx="46">
                  <c:v>13</c:v>
                </c:pt>
                <c:pt idx="47">
                  <c:v>11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13</c:v>
                </c:pt>
                <c:pt idx="53">
                  <c:v>16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8</c:v>
                </c:pt>
                <c:pt idx="58">
                  <c:v>10</c:v>
                </c:pt>
                <c:pt idx="59">
                  <c:v>16</c:v>
                </c:pt>
                <c:pt idx="60">
                  <c:v>29</c:v>
                </c:pt>
                <c:pt idx="61">
                  <c:v>12</c:v>
                </c:pt>
                <c:pt idx="62">
                  <c:v>11</c:v>
                </c:pt>
                <c:pt idx="63">
                  <c:v>12</c:v>
                </c:pt>
                <c:pt idx="64">
                  <c:v>7</c:v>
                </c:pt>
                <c:pt idx="65">
                  <c:v>13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18</c:v>
                </c:pt>
                <c:pt idx="71">
                  <c:v>12</c:v>
                </c:pt>
                <c:pt idx="72">
                  <c:v>11</c:v>
                </c:pt>
                <c:pt idx="73">
                  <c:v>8</c:v>
                </c:pt>
                <c:pt idx="74">
                  <c:v>11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13</c:v>
                </c:pt>
                <c:pt idx="79">
                  <c:v>11</c:v>
                </c:pt>
                <c:pt idx="80">
                  <c:v>8</c:v>
                </c:pt>
                <c:pt idx="81">
                  <c:v>15</c:v>
                </c:pt>
                <c:pt idx="82">
                  <c:v>9</c:v>
                </c:pt>
                <c:pt idx="83">
                  <c:v>10</c:v>
                </c:pt>
                <c:pt idx="84">
                  <c:v>14</c:v>
                </c:pt>
                <c:pt idx="85">
                  <c:v>11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12</c:v>
                </c:pt>
                <c:pt idx="92">
                  <c:v>15</c:v>
                </c:pt>
                <c:pt idx="93">
                  <c:v>11</c:v>
                </c:pt>
                <c:pt idx="94">
                  <c:v>9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Data_classic!$J$7</c:f>
              <c:strCache>
                <c:ptCount val="1"/>
                <c:pt idx="0">
                  <c:v>CM 720p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Data_classic!$L$9:$L$108</c:f>
              <c:numCache>
                <c:formatCode>General</c:formatCode>
                <c:ptCount val="100"/>
                <c:pt idx="0">
                  <c:v>71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  <c:pt idx="4">
                  <c:v>39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28</c:v>
                </c:pt>
                <c:pt idx="9">
                  <c:v>26</c:v>
                </c:pt>
                <c:pt idx="10">
                  <c:v>19</c:v>
                </c:pt>
                <c:pt idx="11">
                  <c:v>22</c:v>
                </c:pt>
                <c:pt idx="12">
                  <c:v>31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25</c:v>
                </c:pt>
                <c:pt idx="17">
                  <c:v>23</c:v>
                </c:pt>
                <c:pt idx="18">
                  <c:v>26</c:v>
                </c:pt>
                <c:pt idx="19">
                  <c:v>23</c:v>
                </c:pt>
                <c:pt idx="20">
                  <c:v>29</c:v>
                </c:pt>
                <c:pt idx="21">
                  <c:v>24</c:v>
                </c:pt>
                <c:pt idx="22">
                  <c:v>24</c:v>
                </c:pt>
                <c:pt idx="23">
                  <c:v>30</c:v>
                </c:pt>
                <c:pt idx="24">
                  <c:v>21</c:v>
                </c:pt>
                <c:pt idx="25">
                  <c:v>31</c:v>
                </c:pt>
                <c:pt idx="26">
                  <c:v>21</c:v>
                </c:pt>
                <c:pt idx="27">
                  <c:v>34</c:v>
                </c:pt>
                <c:pt idx="28">
                  <c:v>22</c:v>
                </c:pt>
                <c:pt idx="29">
                  <c:v>30</c:v>
                </c:pt>
                <c:pt idx="30">
                  <c:v>25</c:v>
                </c:pt>
                <c:pt idx="31">
                  <c:v>21</c:v>
                </c:pt>
                <c:pt idx="32">
                  <c:v>54</c:v>
                </c:pt>
                <c:pt idx="33">
                  <c:v>18</c:v>
                </c:pt>
                <c:pt idx="34">
                  <c:v>30</c:v>
                </c:pt>
                <c:pt idx="35">
                  <c:v>22</c:v>
                </c:pt>
                <c:pt idx="36">
                  <c:v>21</c:v>
                </c:pt>
                <c:pt idx="37">
                  <c:v>24</c:v>
                </c:pt>
                <c:pt idx="38">
                  <c:v>23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20</c:v>
                </c:pt>
                <c:pt idx="43">
                  <c:v>29</c:v>
                </c:pt>
                <c:pt idx="44">
                  <c:v>25</c:v>
                </c:pt>
                <c:pt idx="45">
                  <c:v>21</c:v>
                </c:pt>
                <c:pt idx="46">
                  <c:v>27</c:v>
                </c:pt>
                <c:pt idx="47">
                  <c:v>20</c:v>
                </c:pt>
                <c:pt idx="48">
                  <c:v>24</c:v>
                </c:pt>
                <c:pt idx="49">
                  <c:v>21</c:v>
                </c:pt>
                <c:pt idx="50">
                  <c:v>25</c:v>
                </c:pt>
                <c:pt idx="51">
                  <c:v>20</c:v>
                </c:pt>
                <c:pt idx="52">
                  <c:v>27</c:v>
                </c:pt>
                <c:pt idx="53">
                  <c:v>19</c:v>
                </c:pt>
                <c:pt idx="54">
                  <c:v>21</c:v>
                </c:pt>
                <c:pt idx="55">
                  <c:v>27</c:v>
                </c:pt>
                <c:pt idx="56">
                  <c:v>21</c:v>
                </c:pt>
                <c:pt idx="57">
                  <c:v>20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24</c:v>
                </c:pt>
                <c:pt idx="62">
                  <c:v>29</c:v>
                </c:pt>
                <c:pt idx="63">
                  <c:v>23</c:v>
                </c:pt>
                <c:pt idx="64">
                  <c:v>21</c:v>
                </c:pt>
                <c:pt idx="65">
                  <c:v>25</c:v>
                </c:pt>
                <c:pt idx="66">
                  <c:v>21</c:v>
                </c:pt>
                <c:pt idx="67">
                  <c:v>21</c:v>
                </c:pt>
                <c:pt idx="68">
                  <c:v>24</c:v>
                </c:pt>
                <c:pt idx="69">
                  <c:v>24</c:v>
                </c:pt>
                <c:pt idx="70">
                  <c:v>33</c:v>
                </c:pt>
                <c:pt idx="71">
                  <c:v>24</c:v>
                </c:pt>
                <c:pt idx="72">
                  <c:v>24</c:v>
                </c:pt>
                <c:pt idx="73">
                  <c:v>16</c:v>
                </c:pt>
                <c:pt idx="74">
                  <c:v>23</c:v>
                </c:pt>
                <c:pt idx="75">
                  <c:v>26</c:v>
                </c:pt>
                <c:pt idx="76">
                  <c:v>30</c:v>
                </c:pt>
                <c:pt idx="77">
                  <c:v>23</c:v>
                </c:pt>
                <c:pt idx="78">
                  <c:v>21</c:v>
                </c:pt>
                <c:pt idx="79">
                  <c:v>23</c:v>
                </c:pt>
                <c:pt idx="80">
                  <c:v>18</c:v>
                </c:pt>
                <c:pt idx="81">
                  <c:v>36</c:v>
                </c:pt>
                <c:pt idx="82">
                  <c:v>20</c:v>
                </c:pt>
                <c:pt idx="83">
                  <c:v>18</c:v>
                </c:pt>
                <c:pt idx="84">
                  <c:v>31</c:v>
                </c:pt>
                <c:pt idx="85">
                  <c:v>21</c:v>
                </c:pt>
                <c:pt idx="86">
                  <c:v>22</c:v>
                </c:pt>
                <c:pt idx="87">
                  <c:v>21</c:v>
                </c:pt>
                <c:pt idx="88">
                  <c:v>21</c:v>
                </c:pt>
                <c:pt idx="89">
                  <c:v>24</c:v>
                </c:pt>
                <c:pt idx="90">
                  <c:v>26</c:v>
                </c:pt>
                <c:pt idx="91">
                  <c:v>64</c:v>
                </c:pt>
                <c:pt idx="92">
                  <c:v>32</c:v>
                </c:pt>
                <c:pt idx="93">
                  <c:v>22</c:v>
                </c:pt>
                <c:pt idx="94">
                  <c:v>18</c:v>
                </c:pt>
                <c:pt idx="95">
                  <c:v>28</c:v>
                </c:pt>
                <c:pt idx="96">
                  <c:v>16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9072"/>
        <c:axId val="1183722000"/>
      </c:lineChart>
      <c:catAx>
        <c:axId val="11837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2000"/>
        <c:crosses val="autoZero"/>
        <c:auto val="1"/>
        <c:lblAlgn val="ctr"/>
        <c:lblOffset val="100"/>
        <c:noMultiLvlLbl val="0"/>
      </c:catAx>
      <c:valAx>
        <c:axId val="1183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</a:t>
            </a:r>
            <a:r>
              <a:rPr lang="lv-LV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Data_cnn!$A$4</c:f>
              <c:strCache>
                <c:ptCount val="1"/>
                <c:pt idx="0">
                  <c:v>CNN 720p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Data_cnn!$C$6:$C$105</c:f>
              <c:numCache>
                <c:formatCode>General</c:formatCode>
                <c:ptCount val="100"/>
                <c:pt idx="0">
                  <c:v>874</c:v>
                </c:pt>
                <c:pt idx="1">
                  <c:v>358</c:v>
                </c:pt>
                <c:pt idx="2">
                  <c:v>380</c:v>
                </c:pt>
                <c:pt idx="3">
                  <c:v>357</c:v>
                </c:pt>
                <c:pt idx="4">
                  <c:v>353</c:v>
                </c:pt>
                <c:pt idx="5">
                  <c:v>356</c:v>
                </c:pt>
                <c:pt idx="6">
                  <c:v>360</c:v>
                </c:pt>
                <c:pt idx="7">
                  <c:v>369</c:v>
                </c:pt>
                <c:pt idx="8">
                  <c:v>359</c:v>
                </c:pt>
                <c:pt idx="9">
                  <c:v>365</c:v>
                </c:pt>
                <c:pt idx="10">
                  <c:v>370</c:v>
                </c:pt>
                <c:pt idx="11">
                  <c:v>349</c:v>
                </c:pt>
                <c:pt idx="12">
                  <c:v>361</c:v>
                </c:pt>
                <c:pt idx="13">
                  <c:v>364</c:v>
                </c:pt>
                <c:pt idx="14">
                  <c:v>355</c:v>
                </c:pt>
                <c:pt idx="15">
                  <c:v>354</c:v>
                </c:pt>
                <c:pt idx="16">
                  <c:v>357</c:v>
                </c:pt>
                <c:pt idx="17">
                  <c:v>364</c:v>
                </c:pt>
                <c:pt idx="18">
                  <c:v>342</c:v>
                </c:pt>
                <c:pt idx="19">
                  <c:v>338</c:v>
                </c:pt>
                <c:pt idx="20">
                  <c:v>359</c:v>
                </c:pt>
                <c:pt idx="21">
                  <c:v>372</c:v>
                </c:pt>
                <c:pt idx="22">
                  <c:v>375</c:v>
                </c:pt>
                <c:pt idx="23">
                  <c:v>343</c:v>
                </c:pt>
                <c:pt idx="24">
                  <c:v>345</c:v>
                </c:pt>
                <c:pt idx="25">
                  <c:v>358</c:v>
                </c:pt>
                <c:pt idx="26">
                  <c:v>349</c:v>
                </c:pt>
                <c:pt idx="27">
                  <c:v>362</c:v>
                </c:pt>
                <c:pt idx="28">
                  <c:v>359</c:v>
                </c:pt>
                <c:pt idx="29">
                  <c:v>372</c:v>
                </c:pt>
                <c:pt idx="30">
                  <c:v>351</c:v>
                </c:pt>
                <c:pt idx="31">
                  <c:v>355</c:v>
                </c:pt>
                <c:pt idx="32">
                  <c:v>360</c:v>
                </c:pt>
                <c:pt idx="33">
                  <c:v>867</c:v>
                </c:pt>
                <c:pt idx="34">
                  <c:v>371</c:v>
                </c:pt>
                <c:pt idx="35">
                  <c:v>340</c:v>
                </c:pt>
                <c:pt idx="36">
                  <c:v>350</c:v>
                </c:pt>
                <c:pt idx="37">
                  <c:v>352</c:v>
                </c:pt>
                <c:pt idx="38">
                  <c:v>353</c:v>
                </c:pt>
                <c:pt idx="39">
                  <c:v>825</c:v>
                </c:pt>
                <c:pt idx="40">
                  <c:v>356</c:v>
                </c:pt>
                <c:pt idx="41">
                  <c:v>368</c:v>
                </c:pt>
                <c:pt idx="42">
                  <c:v>350</c:v>
                </c:pt>
                <c:pt idx="43">
                  <c:v>835</c:v>
                </c:pt>
                <c:pt idx="44">
                  <c:v>385</c:v>
                </c:pt>
                <c:pt idx="45">
                  <c:v>378</c:v>
                </c:pt>
                <c:pt idx="46">
                  <c:v>369</c:v>
                </c:pt>
                <c:pt idx="47">
                  <c:v>351</c:v>
                </c:pt>
                <c:pt idx="48">
                  <c:v>373</c:v>
                </c:pt>
                <c:pt idx="49">
                  <c:v>366</c:v>
                </c:pt>
                <c:pt idx="50">
                  <c:v>349</c:v>
                </c:pt>
                <c:pt idx="51">
                  <c:v>361</c:v>
                </c:pt>
                <c:pt idx="52">
                  <c:v>364</c:v>
                </c:pt>
                <c:pt idx="53">
                  <c:v>344</c:v>
                </c:pt>
                <c:pt idx="54">
                  <c:v>355</c:v>
                </c:pt>
                <c:pt idx="55">
                  <c:v>343</c:v>
                </c:pt>
                <c:pt idx="56">
                  <c:v>357</c:v>
                </c:pt>
                <c:pt idx="57">
                  <c:v>349</c:v>
                </c:pt>
                <c:pt idx="58">
                  <c:v>372</c:v>
                </c:pt>
                <c:pt idx="59">
                  <c:v>357</c:v>
                </c:pt>
                <c:pt idx="60">
                  <c:v>363</c:v>
                </c:pt>
                <c:pt idx="61">
                  <c:v>367</c:v>
                </c:pt>
                <c:pt idx="62">
                  <c:v>367</c:v>
                </c:pt>
                <c:pt idx="63">
                  <c:v>371</c:v>
                </c:pt>
                <c:pt idx="64">
                  <c:v>363</c:v>
                </c:pt>
                <c:pt idx="65">
                  <c:v>363</c:v>
                </c:pt>
                <c:pt idx="66">
                  <c:v>358</c:v>
                </c:pt>
                <c:pt idx="67">
                  <c:v>354</c:v>
                </c:pt>
                <c:pt idx="68">
                  <c:v>367</c:v>
                </c:pt>
                <c:pt idx="69">
                  <c:v>353</c:v>
                </c:pt>
                <c:pt idx="70">
                  <c:v>866</c:v>
                </c:pt>
                <c:pt idx="71">
                  <c:v>354</c:v>
                </c:pt>
                <c:pt idx="72">
                  <c:v>349</c:v>
                </c:pt>
                <c:pt idx="73">
                  <c:v>350</c:v>
                </c:pt>
                <c:pt idx="74">
                  <c:v>364</c:v>
                </c:pt>
                <c:pt idx="75">
                  <c:v>352</c:v>
                </c:pt>
                <c:pt idx="76">
                  <c:v>365</c:v>
                </c:pt>
                <c:pt idx="77">
                  <c:v>365</c:v>
                </c:pt>
                <c:pt idx="78">
                  <c:v>370</c:v>
                </c:pt>
                <c:pt idx="79">
                  <c:v>367</c:v>
                </c:pt>
                <c:pt idx="80">
                  <c:v>382</c:v>
                </c:pt>
                <c:pt idx="81">
                  <c:v>338</c:v>
                </c:pt>
                <c:pt idx="82">
                  <c:v>360</c:v>
                </c:pt>
                <c:pt idx="83">
                  <c:v>380</c:v>
                </c:pt>
                <c:pt idx="84">
                  <c:v>365</c:v>
                </c:pt>
                <c:pt idx="85">
                  <c:v>340</c:v>
                </c:pt>
                <c:pt idx="86">
                  <c:v>380</c:v>
                </c:pt>
                <c:pt idx="87">
                  <c:v>351</c:v>
                </c:pt>
                <c:pt idx="88">
                  <c:v>901</c:v>
                </c:pt>
                <c:pt idx="89">
                  <c:v>397</c:v>
                </c:pt>
                <c:pt idx="90">
                  <c:v>367</c:v>
                </c:pt>
                <c:pt idx="91">
                  <c:v>364</c:v>
                </c:pt>
                <c:pt idx="92">
                  <c:v>354</c:v>
                </c:pt>
                <c:pt idx="93">
                  <c:v>369</c:v>
                </c:pt>
                <c:pt idx="94">
                  <c:v>372</c:v>
                </c:pt>
                <c:pt idx="95">
                  <c:v>338</c:v>
                </c:pt>
                <c:pt idx="96">
                  <c:v>867</c:v>
                </c:pt>
                <c:pt idx="97">
                  <c:v>370</c:v>
                </c:pt>
                <c:pt idx="98">
                  <c:v>360</c:v>
                </c:pt>
                <c:pt idx="99">
                  <c:v>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2544"/>
        <c:axId val="1183729616"/>
      </c:lineChart>
      <c:catAx>
        <c:axId val="11837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9616"/>
        <c:crosses val="autoZero"/>
        <c:auto val="1"/>
        <c:lblAlgn val="ctr"/>
        <c:lblOffset val="100"/>
        <c:noMultiLvlLbl val="0"/>
      </c:catAx>
      <c:valAx>
        <c:axId val="1183729616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aseline="0"/>
              <a:t>Average Instability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Data_cnn_derivative!$A$4</c:f>
              <c:strCache>
                <c:ptCount val="1"/>
                <c:pt idx="0">
                  <c:v>CNN 720p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Data_classic_derivative!$A$2:$A$4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Data_cnn_derivative!$A$2:$C$2</c:f>
              <c:numCache>
                <c:formatCode>0.000</c:formatCode>
                <c:ptCount val="3"/>
                <c:pt idx="0">
                  <c:v>0.10101010101010101</c:v>
                </c:pt>
                <c:pt idx="1">
                  <c:v>5.1515151515151514</c:v>
                </c:pt>
                <c:pt idx="2">
                  <c:v>5.2525252525252526</c:v>
                </c:pt>
              </c:numCache>
            </c:numRef>
          </c:val>
        </c:ser>
        <c:ser>
          <c:idx val="3"/>
          <c:order val="1"/>
          <c:tx>
            <c:strRef>
              <c:f>Data_classic_derivative!$E$1</c:f>
              <c:strCache>
                <c:ptCount val="1"/>
                <c:pt idx="0">
                  <c:v>CM 720p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Data_classic_derivative!$A$2:$A$4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Data_classic_derivative!$E$2:$E$4</c:f>
              <c:numCache>
                <c:formatCode>0.000</c:formatCode>
                <c:ptCount val="3"/>
                <c:pt idx="0">
                  <c:v>0.24242424242424243</c:v>
                </c:pt>
                <c:pt idx="1">
                  <c:v>0.25252525252525254</c:v>
                </c:pt>
                <c:pt idx="2">
                  <c:v>0.49494949494949497</c:v>
                </c:pt>
              </c:numCache>
            </c:numRef>
          </c:val>
        </c:ser>
        <c:ser>
          <c:idx val="2"/>
          <c:order val="2"/>
          <c:tx>
            <c:strRef>
              <c:f>Data_classic_derivative!$D$1</c:f>
              <c:strCache>
                <c:ptCount val="1"/>
                <c:pt idx="0">
                  <c:v>CM 480p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Data_classic_derivative!$A$2:$A$4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Data_classic_derivative!$D$2:$D$4</c:f>
              <c:numCache>
                <c:formatCode>0.000</c:formatCode>
                <c:ptCount val="3"/>
                <c:pt idx="0">
                  <c:v>0.17171717171717171</c:v>
                </c:pt>
                <c:pt idx="1">
                  <c:v>0.27272727272727271</c:v>
                </c:pt>
                <c:pt idx="2">
                  <c:v>0.44444444444444442</c:v>
                </c:pt>
              </c:numCache>
            </c:numRef>
          </c:val>
        </c:ser>
        <c:ser>
          <c:idx val="1"/>
          <c:order val="3"/>
          <c:tx>
            <c:strRef>
              <c:f>Data_classic_derivative!$C$1</c:f>
              <c:strCache>
                <c:ptCount val="1"/>
                <c:pt idx="0">
                  <c:v>CM 360p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Data_classic_derivative!$A$2:$A$4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Data_classic_derivative!$C$2:$C$4</c:f>
              <c:numCache>
                <c:formatCode>0.000</c:formatCode>
                <c:ptCount val="3"/>
                <c:pt idx="0">
                  <c:v>0.15151515151515152</c:v>
                </c:pt>
                <c:pt idx="1">
                  <c:v>0.27272727272727271</c:v>
                </c:pt>
                <c:pt idx="2">
                  <c:v>0.42424242424242425</c:v>
                </c:pt>
              </c:numCache>
            </c:numRef>
          </c:val>
        </c:ser>
        <c:ser>
          <c:idx val="0"/>
          <c:order val="4"/>
          <c:tx>
            <c:strRef>
              <c:f>Data_classic_derivative!$B$1</c:f>
              <c:strCache>
                <c:ptCount val="1"/>
                <c:pt idx="0">
                  <c:v>CM 144p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Data_classic_derivative!$A$2:$A$4</c:f>
              <c:strCache>
                <c:ptCount val="3"/>
                <c:pt idx="0">
                  <c:v>Average Preprocessing Time, ms</c:v>
                </c:pt>
                <c:pt idx="1">
                  <c:v>Average Detection Time, ms</c:v>
                </c:pt>
                <c:pt idx="2">
                  <c:v>Average Total Time, ms</c:v>
                </c:pt>
              </c:strCache>
            </c:strRef>
          </c:cat>
          <c:val>
            <c:numRef>
              <c:f>Data_classic_derivative!$B$2:$B$4</c:f>
              <c:numCache>
                <c:formatCode>0.000</c:formatCode>
                <c:ptCount val="3"/>
                <c:pt idx="0">
                  <c:v>0.17171717171717171</c:v>
                </c:pt>
                <c:pt idx="1">
                  <c:v>0.27272727272727271</c:v>
                </c:pt>
                <c:pt idx="2">
                  <c:v>0.44444444444444442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3701872"/>
        <c:axId val="1183723088"/>
      </c:barChart>
      <c:catAx>
        <c:axId val="118370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3088"/>
        <c:crosses val="autoZero"/>
        <c:auto val="1"/>
        <c:lblAlgn val="ctr"/>
        <c:lblOffset val="100"/>
        <c:noMultiLvlLbl val="0"/>
      </c:catAx>
      <c:valAx>
        <c:axId val="118372308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Preprocessing</a:t>
            </a:r>
            <a:r>
              <a:rPr lang="lv-LV"/>
              <a:t> Instability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Data_cnn_derivative!$A$4</c:f>
              <c:strCache>
                <c:ptCount val="1"/>
                <c:pt idx="0">
                  <c:v>CNN 720p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Data_cnn_derivative!$A$6:$A$105</c:f>
              <c:numCache>
                <c:formatCode>General</c:formatCode>
                <c:ptCount val="100"/>
                <c:pt idx="0">
                  <c:v>14</c:v>
                </c:pt>
                <c:pt idx="1">
                  <c:v>-7</c:v>
                </c:pt>
                <c:pt idx="2">
                  <c:v>7</c:v>
                </c:pt>
                <c:pt idx="3">
                  <c:v>2</c:v>
                </c:pt>
                <c:pt idx="4">
                  <c:v>-5</c:v>
                </c:pt>
                <c:pt idx="5">
                  <c:v>-3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-4</c:v>
                </c:pt>
                <c:pt idx="10">
                  <c:v>5</c:v>
                </c:pt>
                <c:pt idx="11">
                  <c:v>-14</c:v>
                </c:pt>
                <c:pt idx="12">
                  <c:v>7</c:v>
                </c:pt>
                <c:pt idx="13">
                  <c:v>5</c:v>
                </c:pt>
                <c:pt idx="14">
                  <c:v>-8</c:v>
                </c:pt>
                <c:pt idx="15">
                  <c:v>8</c:v>
                </c:pt>
                <c:pt idx="16">
                  <c:v>-5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-7</c:v>
                </c:pt>
                <c:pt idx="21">
                  <c:v>5</c:v>
                </c:pt>
                <c:pt idx="22">
                  <c:v>5</c:v>
                </c:pt>
                <c:pt idx="23">
                  <c:v>-1</c:v>
                </c:pt>
                <c:pt idx="24">
                  <c:v>-11</c:v>
                </c:pt>
                <c:pt idx="25">
                  <c:v>10</c:v>
                </c:pt>
                <c:pt idx="26">
                  <c:v>-7</c:v>
                </c:pt>
                <c:pt idx="27">
                  <c:v>0</c:v>
                </c:pt>
                <c:pt idx="28">
                  <c:v>-5</c:v>
                </c:pt>
                <c:pt idx="29">
                  <c:v>7</c:v>
                </c:pt>
                <c:pt idx="30">
                  <c:v>9</c:v>
                </c:pt>
                <c:pt idx="31">
                  <c:v>-14</c:v>
                </c:pt>
                <c:pt idx="32">
                  <c:v>10</c:v>
                </c:pt>
                <c:pt idx="33">
                  <c:v>-6</c:v>
                </c:pt>
                <c:pt idx="34">
                  <c:v>8</c:v>
                </c:pt>
                <c:pt idx="35">
                  <c:v>-12</c:v>
                </c:pt>
                <c:pt idx="36">
                  <c:v>10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-11</c:v>
                </c:pt>
                <c:pt idx="41">
                  <c:v>-1</c:v>
                </c:pt>
                <c:pt idx="42">
                  <c:v>0</c:v>
                </c:pt>
                <c:pt idx="43">
                  <c:v>-2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-8</c:v>
                </c:pt>
                <c:pt idx="48">
                  <c:v>6</c:v>
                </c:pt>
                <c:pt idx="49">
                  <c:v>3</c:v>
                </c:pt>
                <c:pt idx="50">
                  <c:v>-3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-3</c:v>
                </c:pt>
                <c:pt idx="55">
                  <c:v>-11</c:v>
                </c:pt>
                <c:pt idx="56">
                  <c:v>14</c:v>
                </c:pt>
                <c:pt idx="57">
                  <c:v>-8</c:v>
                </c:pt>
                <c:pt idx="58">
                  <c:v>-3</c:v>
                </c:pt>
                <c:pt idx="59">
                  <c:v>11</c:v>
                </c:pt>
                <c:pt idx="60">
                  <c:v>-16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-7</c:v>
                </c:pt>
                <c:pt idx="65">
                  <c:v>7</c:v>
                </c:pt>
                <c:pt idx="66">
                  <c:v>0</c:v>
                </c:pt>
                <c:pt idx="67">
                  <c:v>-6</c:v>
                </c:pt>
                <c:pt idx="68">
                  <c:v>5</c:v>
                </c:pt>
                <c:pt idx="69">
                  <c:v>-1</c:v>
                </c:pt>
                <c:pt idx="70">
                  <c:v>2</c:v>
                </c:pt>
                <c:pt idx="71">
                  <c:v>-6</c:v>
                </c:pt>
                <c:pt idx="72">
                  <c:v>-2</c:v>
                </c:pt>
                <c:pt idx="73">
                  <c:v>3</c:v>
                </c:pt>
                <c:pt idx="74">
                  <c:v>4</c:v>
                </c:pt>
                <c:pt idx="75">
                  <c:v>-13</c:v>
                </c:pt>
                <c:pt idx="76">
                  <c:v>14</c:v>
                </c:pt>
                <c:pt idx="77">
                  <c:v>-8</c:v>
                </c:pt>
                <c:pt idx="78">
                  <c:v>-1</c:v>
                </c:pt>
                <c:pt idx="79">
                  <c:v>5</c:v>
                </c:pt>
                <c:pt idx="80">
                  <c:v>1</c:v>
                </c:pt>
                <c:pt idx="81">
                  <c:v>-9</c:v>
                </c:pt>
                <c:pt idx="82">
                  <c:v>0</c:v>
                </c:pt>
                <c:pt idx="83">
                  <c:v>7</c:v>
                </c:pt>
                <c:pt idx="84">
                  <c:v>4</c:v>
                </c:pt>
                <c:pt idx="85">
                  <c:v>-5</c:v>
                </c:pt>
                <c:pt idx="86">
                  <c:v>4</c:v>
                </c:pt>
                <c:pt idx="87">
                  <c:v>-16</c:v>
                </c:pt>
                <c:pt idx="88">
                  <c:v>-7</c:v>
                </c:pt>
                <c:pt idx="89">
                  <c:v>12</c:v>
                </c:pt>
                <c:pt idx="90">
                  <c:v>-12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18</c:v>
                </c:pt>
                <c:pt idx="95">
                  <c:v>-11</c:v>
                </c:pt>
                <c:pt idx="96">
                  <c:v>8</c:v>
                </c:pt>
                <c:pt idx="97">
                  <c:v>-10</c:v>
                </c:pt>
                <c:pt idx="9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0160"/>
        <c:axId val="1183723632"/>
      </c:lineChart>
      <c:catAx>
        <c:axId val="1183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3632"/>
        <c:crosses val="autoZero"/>
        <c:auto val="1"/>
        <c:lblAlgn val="ctr"/>
        <c:lblOffset val="100"/>
        <c:noMultiLvlLbl val="0"/>
      </c:catAx>
      <c:valAx>
        <c:axId val="118372363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CNN </a:t>
            </a:r>
            <a:r>
              <a:rPr lang="lv-LV" baseline="0"/>
              <a:t>Detection Instability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Data_cnn_derivative!$A$4</c:f>
              <c:strCache>
                <c:ptCount val="1"/>
                <c:pt idx="0">
                  <c:v>CNN 720p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Data_cnn_derivative!$B$6:$B$105</c:f>
              <c:numCache>
                <c:formatCode>General</c:formatCode>
                <c:ptCount val="100"/>
                <c:pt idx="0">
                  <c:v>502</c:v>
                </c:pt>
                <c:pt idx="1">
                  <c:v>-15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-1</c:v>
                </c:pt>
                <c:pt idx="6">
                  <c:v>-9</c:v>
                </c:pt>
                <c:pt idx="7">
                  <c:v>5</c:v>
                </c:pt>
                <c:pt idx="8">
                  <c:v>-8</c:v>
                </c:pt>
                <c:pt idx="9">
                  <c:v>-1</c:v>
                </c:pt>
                <c:pt idx="10">
                  <c:v>16</c:v>
                </c:pt>
                <c:pt idx="11">
                  <c:v>2</c:v>
                </c:pt>
                <c:pt idx="12">
                  <c:v>-10</c:v>
                </c:pt>
                <c:pt idx="13">
                  <c:v>4</c:v>
                </c:pt>
                <c:pt idx="14">
                  <c:v>9</c:v>
                </c:pt>
                <c:pt idx="15">
                  <c:v>-11</c:v>
                </c:pt>
                <c:pt idx="16">
                  <c:v>-2</c:v>
                </c:pt>
                <c:pt idx="17">
                  <c:v>19</c:v>
                </c:pt>
                <c:pt idx="18">
                  <c:v>4</c:v>
                </c:pt>
                <c:pt idx="19">
                  <c:v>-23</c:v>
                </c:pt>
                <c:pt idx="20">
                  <c:v>-6</c:v>
                </c:pt>
                <c:pt idx="21">
                  <c:v>-8</c:v>
                </c:pt>
                <c:pt idx="22">
                  <c:v>27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-6</c:v>
                </c:pt>
                <c:pt idx="27">
                  <c:v>3</c:v>
                </c:pt>
                <c:pt idx="28">
                  <c:v>-8</c:v>
                </c:pt>
                <c:pt idx="29">
                  <c:v>14</c:v>
                </c:pt>
                <c:pt idx="30">
                  <c:v>-13</c:v>
                </c:pt>
                <c:pt idx="31">
                  <c:v>9</c:v>
                </c:pt>
                <c:pt idx="32">
                  <c:v>-517</c:v>
                </c:pt>
                <c:pt idx="33">
                  <c:v>502</c:v>
                </c:pt>
                <c:pt idx="34">
                  <c:v>23</c:v>
                </c:pt>
                <c:pt idx="35">
                  <c:v>2</c:v>
                </c:pt>
                <c:pt idx="36">
                  <c:v>-12</c:v>
                </c:pt>
                <c:pt idx="37">
                  <c:v>-2</c:v>
                </c:pt>
                <c:pt idx="38">
                  <c:v>-472</c:v>
                </c:pt>
                <c:pt idx="39">
                  <c:v>470</c:v>
                </c:pt>
                <c:pt idx="40">
                  <c:v>-1</c:v>
                </c:pt>
                <c:pt idx="41">
                  <c:v>19</c:v>
                </c:pt>
                <c:pt idx="42">
                  <c:v>-485</c:v>
                </c:pt>
                <c:pt idx="43">
                  <c:v>452</c:v>
                </c:pt>
                <c:pt idx="44">
                  <c:v>4</c:v>
                </c:pt>
                <c:pt idx="45">
                  <c:v>3</c:v>
                </c:pt>
                <c:pt idx="46">
                  <c:v>16</c:v>
                </c:pt>
                <c:pt idx="47">
                  <c:v>-14</c:v>
                </c:pt>
                <c:pt idx="48">
                  <c:v>1</c:v>
                </c:pt>
                <c:pt idx="49">
                  <c:v>14</c:v>
                </c:pt>
                <c:pt idx="50">
                  <c:v>-9</c:v>
                </c:pt>
                <c:pt idx="51">
                  <c:v>-3</c:v>
                </c:pt>
                <c:pt idx="52">
                  <c:v>19</c:v>
                </c:pt>
                <c:pt idx="53">
                  <c:v>-13</c:v>
                </c:pt>
                <c:pt idx="54">
                  <c:v>15</c:v>
                </c:pt>
                <c:pt idx="55">
                  <c:v>-3</c:v>
                </c:pt>
                <c:pt idx="56">
                  <c:v>-6</c:v>
                </c:pt>
                <c:pt idx="57">
                  <c:v>-15</c:v>
                </c:pt>
                <c:pt idx="58">
                  <c:v>18</c:v>
                </c:pt>
                <c:pt idx="59">
                  <c:v>-17</c:v>
                </c:pt>
                <c:pt idx="60">
                  <c:v>12</c:v>
                </c:pt>
                <c:pt idx="61">
                  <c:v>-15</c:v>
                </c:pt>
                <c:pt idx="62">
                  <c:v>-4</c:v>
                </c:pt>
                <c:pt idx="63">
                  <c:v>8</c:v>
                </c:pt>
                <c:pt idx="64">
                  <c:v>7</c:v>
                </c:pt>
                <c:pt idx="65">
                  <c:v>-2</c:v>
                </c:pt>
                <c:pt idx="66">
                  <c:v>4</c:v>
                </c:pt>
                <c:pt idx="67">
                  <c:v>-7</c:v>
                </c:pt>
                <c:pt idx="68">
                  <c:v>9</c:v>
                </c:pt>
                <c:pt idx="69">
                  <c:v>-512</c:v>
                </c:pt>
                <c:pt idx="70">
                  <c:v>510</c:v>
                </c:pt>
                <c:pt idx="71">
                  <c:v>11</c:v>
                </c:pt>
                <c:pt idx="72">
                  <c:v>1</c:v>
                </c:pt>
                <c:pt idx="73">
                  <c:v>-17</c:v>
                </c:pt>
                <c:pt idx="74">
                  <c:v>8</c:v>
                </c:pt>
                <c:pt idx="75">
                  <c:v>0</c:v>
                </c:pt>
                <c:pt idx="76">
                  <c:v>-14</c:v>
                </c:pt>
                <c:pt idx="77">
                  <c:v>3</c:v>
                </c:pt>
                <c:pt idx="78">
                  <c:v>4</c:v>
                </c:pt>
                <c:pt idx="79">
                  <c:v>-20</c:v>
                </c:pt>
                <c:pt idx="80">
                  <c:v>43</c:v>
                </c:pt>
                <c:pt idx="81">
                  <c:v>-13</c:v>
                </c:pt>
                <c:pt idx="82">
                  <c:v>-20</c:v>
                </c:pt>
                <c:pt idx="83">
                  <c:v>8</c:v>
                </c:pt>
                <c:pt idx="84">
                  <c:v>21</c:v>
                </c:pt>
                <c:pt idx="85">
                  <c:v>-35</c:v>
                </c:pt>
                <c:pt idx="86">
                  <c:v>25</c:v>
                </c:pt>
                <c:pt idx="87">
                  <c:v>-534</c:v>
                </c:pt>
                <c:pt idx="88">
                  <c:v>511</c:v>
                </c:pt>
                <c:pt idx="89">
                  <c:v>18</c:v>
                </c:pt>
                <c:pt idx="90">
                  <c:v>15</c:v>
                </c:pt>
                <c:pt idx="91">
                  <c:v>5</c:v>
                </c:pt>
                <c:pt idx="92">
                  <c:v>-16</c:v>
                </c:pt>
                <c:pt idx="93">
                  <c:v>-5</c:v>
                </c:pt>
                <c:pt idx="94">
                  <c:v>16</c:v>
                </c:pt>
                <c:pt idx="95">
                  <c:v>-518</c:v>
                </c:pt>
                <c:pt idx="96">
                  <c:v>489</c:v>
                </c:pt>
                <c:pt idx="97">
                  <c:v>20</c:v>
                </c:pt>
                <c:pt idx="98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4176"/>
        <c:axId val="1183724720"/>
      </c:lineChart>
      <c:catAx>
        <c:axId val="11837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4720"/>
        <c:crosses val="autoZero"/>
        <c:auto val="1"/>
        <c:lblAlgn val="ctr"/>
        <c:lblOffset val="100"/>
        <c:noMultiLvlLbl val="0"/>
      </c:catAx>
      <c:valAx>
        <c:axId val="11837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Time,</a:t>
                </a:r>
                <a:r>
                  <a:rPr lang="lv-LV" baseline="0"/>
                  <a:t> ms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837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etection_classic" displayName="Detection_classic" ref="A1:E5" totalsRowShown="0">
  <autoFilter ref="A1:E5"/>
  <tableColumns count="5">
    <tableColumn id="1" name="Type" dataDxfId="19"/>
    <tableColumn id="2" name="CM 144p" dataDxfId="18"/>
    <tableColumn id="3" name="CM 360p" dataDxfId="17"/>
    <tableColumn id="4" name="CM 480p" dataDxfId="16"/>
    <tableColumn id="5" name="CM 720p" dataDxfId="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Detection_classic15" displayName="Detection_classic15" ref="A1:E4" totalsRowShown="0">
  <autoFilter ref="A1:E4"/>
  <tableColumns count="5">
    <tableColumn id="1" name="Type" dataDxfId="10"/>
    <tableColumn id="2" name="CM 144p" dataDxfId="9"/>
    <tableColumn id="3" name="CM 360p" dataDxfId="8"/>
    <tableColumn id="4" name="CM 480p" dataDxfId="7"/>
    <tableColumn id="5" name="CM 720p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dataCNN" displayName="dataCNN" ref="A5:C105" totalsRowShown="0">
  <autoFilter ref="A5:C105"/>
  <tableColumns count="3">
    <tableColumn id="1" name="Preprocessing Time"/>
    <tableColumn id="2" name="Detection Time"/>
    <tableColumn id="3" name="Total Time">
      <calculatedColumnFormula>A6+B6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A1:D2" totalsRowShown="0">
  <autoFilter ref="A1:D2"/>
  <tableColumns count="4">
    <tableColumn id="1" name="Detection"/>
    <tableColumn id="2" name="Average Preprocessing Time" dataDxfId="5">
      <calculatedColumnFormula>AVERAGE(dataCNN[Preprocessing Time])</calculatedColumnFormula>
    </tableColumn>
    <tableColumn id="3" name="Average Detection Time" dataDxfId="4">
      <calculatedColumnFormula>AVERAGE(dataCNN[Detection Time])</calculatedColumnFormula>
    </tableColumn>
    <tableColumn id="4" name="Average Total Time" dataDxfId="3">
      <calculatedColumnFormula>AVERAGE(dataCNN[Total Time])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716" displayName="Table716" ref="A1:C2" totalsRowShown="0">
  <autoFilter ref="A1:C2"/>
  <tableColumns count="3">
    <tableColumn id="1" name="Average Preprocessing Time" dataDxfId="2">
      <calculatedColumnFormula>AVERAGE(dataCNNderivative[Preprocessing Time])</calculatedColumnFormula>
    </tableColumn>
    <tableColumn id="2" name="Average Detection Time" dataDxfId="1">
      <calculatedColumnFormula>AVERAGE(dataCNNderivative[Detection Time])</calculatedColumnFormula>
    </tableColumn>
    <tableColumn id="3" name="Average Total Time" dataDxfId="0">
      <calculatedColumnFormula>AVERAGE(dataCNNderivative[Total Time])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dataCNNderivative" displayName="dataCNNderivative" ref="A5:C104" totalsRowShown="0">
  <autoFilter ref="A5:C104"/>
  <tableColumns count="3">
    <tableColumn id="1" name="Preprocessing Time">
      <calculatedColumnFormula>Data_cnn!A6-Data_cnn!A7</calculatedColumnFormula>
    </tableColumn>
    <tableColumn id="2" name="Detection Time">
      <calculatedColumnFormula>Data_cnn!B6-Data_cnn!B7</calculatedColumnFormula>
    </tableColumn>
    <tableColumn id="3" name="Total Time">
      <calculatedColumnFormula>Data_cnn!C6-Data_cnn!C7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144p" displayName="data144p" ref="A8:C108" totalsRowShown="0">
  <autoFilter ref="A8:C108"/>
  <tableColumns count="3">
    <tableColumn id="1" name="Preprocessing Time"/>
    <tableColumn id="2" name="Detection Time"/>
    <tableColumn id="3" name="Total Time">
      <calculatedColumnFormula>A9+B9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360p" displayName="data360p" ref="D8:F108" totalsRowShown="0">
  <autoFilter ref="D8:F108"/>
  <tableColumns count="3">
    <tableColumn id="1" name="Preprocessing Time"/>
    <tableColumn id="2" name="Detection Time"/>
    <tableColumn id="3" name="Total Time">
      <calculatedColumnFormula>D9+E9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ata480p" displayName="data480p" ref="G8:I108" totalsRowShown="0">
  <autoFilter ref="G8:I108"/>
  <tableColumns count="3">
    <tableColumn id="1" name="Preprocessing Time"/>
    <tableColumn id="2" name="Detection Time"/>
    <tableColumn id="3" name="Total Time">
      <calculatedColumnFormula>G9+H9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a720p" displayName="data720p" ref="J8:L108" totalsRowShown="0">
  <autoFilter ref="J8:L108"/>
  <tableColumns count="3">
    <tableColumn id="1" name="Preprocessing Time"/>
    <tableColumn id="2" name="Detection Time"/>
    <tableColumn id="3" name="Total Time">
      <calculatedColumnFormula>J9+K9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data144pDerivative" displayName="data144pDerivative" ref="A7:C106" totalsRowShown="0">
  <autoFilter ref="A7:C106"/>
  <tableColumns count="3">
    <tableColumn id="1" name="Preprocessing Time">
      <calculatedColumnFormula>Data_classic!A9-Data_classic!A10</calculatedColumnFormula>
    </tableColumn>
    <tableColumn id="2" name="Detection Time">
      <calculatedColumnFormula>Data_classic!B9-Data_classic!B10</calculatedColumnFormula>
    </tableColumn>
    <tableColumn id="3" name="Total Time" dataDxfId="14">
      <calculatedColumnFormula>Data_classic!C9-Data_classic!C10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data360pDerivative" displayName="data360pDerivative" ref="D7:F106" totalsRowShown="0">
  <autoFilter ref="D7:F106"/>
  <tableColumns count="3">
    <tableColumn id="1" name="Preprocessing Time" dataDxfId="13">
      <calculatedColumnFormula>Data_classic!D9-Data_classic!D10</calculatedColumnFormula>
    </tableColumn>
    <tableColumn id="2" name="Detection Time" dataDxfId="12">
      <calculatedColumnFormula>Data_classic!E9-Data_classic!E10</calculatedColumnFormula>
    </tableColumn>
    <tableColumn id="3" name="Total Time" dataDxfId="11">
      <calculatedColumnFormula>Data_classic!F9-Data_classic!F10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data480pDerivative" displayName="data480pDerivative" ref="G7:I106" totalsRowShown="0">
  <autoFilter ref="G7:I106"/>
  <tableColumns count="3">
    <tableColumn id="1" name="Preprocessing Time">
      <calculatedColumnFormula>Data_classic!G9-Data_classic!G10</calculatedColumnFormula>
    </tableColumn>
    <tableColumn id="2" name="Detection Time">
      <calculatedColumnFormula>Data_classic!H9-Data_classic!H10</calculatedColumnFormula>
    </tableColumn>
    <tableColumn id="3" name="Total Time">
      <calculatedColumnFormula>Data_classic!I9-Data_classic!I10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data720pDerivative" displayName="data720pDerivative" ref="J7:L106" totalsRowShown="0">
  <autoFilter ref="J7:L106"/>
  <tableColumns count="3">
    <tableColumn id="1" name="Preprocessing Time">
      <calculatedColumnFormula>Data_classic!J9-Data_classic!J10</calculatedColumnFormula>
    </tableColumn>
    <tableColumn id="2" name="Detection Time">
      <calculatedColumnFormula>Data_classic!K9-Data_classic!K10</calculatedColumnFormula>
    </tableColumn>
    <tableColumn id="3" name="Total Time">
      <calculatedColumnFormula>Data_classic!L9-Data_classic!L10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G6" sqref="G6"/>
    </sheetView>
  </sheetViews>
  <sheetFormatPr defaultRowHeight="15" x14ac:dyDescent="0.25"/>
  <cols>
    <col min="1" max="1" width="30.28515625" bestFit="1" customWidth="1"/>
    <col min="2" max="2" width="16.7109375" customWidth="1"/>
    <col min="3" max="3" width="12.42578125" customWidth="1"/>
    <col min="4" max="4" width="20.42578125" customWidth="1"/>
    <col min="5" max="5" width="16.7109375" customWidth="1"/>
    <col min="6" max="6" width="12.42578125" customWidth="1"/>
    <col min="7" max="7" width="20.42578125" customWidth="1"/>
    <col min="8" max="8" width="16.7109375" customWidth="1"/>
    <col min="9" max="9" width="12.42578125" customWidth="1"/>
    <col min="10" max="10" width="20.42578125" customWidth="1"/>
    <col min="11" max="11" width="16.7109375" customWidth="1"/>
    <col min="12" max="12" width="12.42578125" customWidth="1"/>
  </cols>
  <sheetData>
    <row r="1" spans="1:12" x14ac:dyDescent="0.25">
      <c r="A1" t="s">
        <v>1</v>
      </c>
      <c r="B1" t="s">
        <v>8</v>
      </c>
      <c r="C1" t="s">
        <v>9</v>
      </c>
      <c r="D1" t="s">
        <v>10</v>
      </c>
      <c r="E1" t="s">
        <v>11</v>
      </c>
    </row>
    <row r="2" spans="1:12" x14ac:dyDescent="0.25">
      <c r="A2" s="2" t="s">
        <v>0</v>
      </c>
      <c r="B2" s="1">
        <v>0.6</v>
      </c>
      <c r="C2" s="1">
        <v>0.65</v>
      </c>
      <c r="D2" s="1">
        <v>0.62</v>
      </c>
      <c r="E2" s="1">
        <v>0.63</v>
      </c>
    </row>
    <row r="3" spans="1:12" x14ac:dyDescent="0.25">
      <c r="A3" s="2" t="s">
        <v>13</v>
      </c>
      <c r="B3" s="3">
        <f>AVERAGE(data144p[Preprocessing Time])</f>
        <v>1.42</v>
      </c>
      <c r="C3" s="3">
        <f>AVERAGE(data360p[Preprocessing Time])</f>
        <v>4.8600000000000003</v>
      </c>
      <c r="D3" s="3">
        <f>AVERAGE(data480p[Preprocessing Time])</f>
        <v>8.7100000000000009</v>
      </c>
      <c r="E3" s="3">
        <f>AVERAGE(data720p[Preprocessing Time])</f>
        <v>18.48</v>
      </c>
    </row>
    <row r="4" spans="1:12" x14ac:dyDescent="0.25">
      <c r="A4" s="2" t="s">
        <v>14</v>
      </c>
      <c r="B4" s="3">
        <f>AVERAGE(data144p[Detection Time])</f>
        <v>1.1499999999999999</v>
      </c>
      <c r="C4" s="3">
        <f>AVERAGE(data360p[Detection Time])</f>
        <v>2.4</v>
      </c>
      <c r="D4" s="3">
        <f>AVERAGE(data480p[Detection Time])</f>
        <v>3.85</v>
      </c>
      <c r="E4" s="3">
        <f>AVERAGE(data720p[Detection Time])</f>
        <v>6.39</v>
      </c>
    </row>
    <row r="5" spans="1:12" x14ac:dyDescent="0.25">
      <c r="A5" s="2" t="s">
        <v>15</v>
      </c>
      <c r="B5" s="3">
        <f>AVERAGE(data144p[Total Time])</f>
        <v>2.57</v>
      </c>
      <c r="C5" s="3">
        <f>AVERAGE(data360p[Total Time])</f>
        <v>7.26</v>
      </c>
      <c r="D5" s="3">
        <f>AVERAGE(data480p[Total Time])</f>
        <v>12.56</v>
      </c>
      <c r="E5" s="3">
        <f>AVERAGE(data720p[Total Time])</f>
        <v>24.87</v>
      </c>
    </row>
    <row r="6" spans="1:12" x14ac:dyDescent="0.25">
      <c r="A6" s="2"/>
      <c r="B6" s="1"/>
      <c r="C6" s="1"/>
      <c r="D6" s="1"/>
      <c r="E6" s="1"/>
    </row>
    <row r="7" spans="1:12" x14ac:dyDescent="0.25">
      <c r="A7" s="2" t="s">
        <v>8</v>
      </c>
      <c r="D7" s="2" t="s">
        <v>9</v>
      </c>
      <c r="G7" s="2" t="s">
        <v>10</v>
      </c>
      <c r="J7" s="2" t="s">
        <v>11</v>
      </c>
    </row>
    <row r="8" spans="1:12" x14ac:dyDescent="0.25">
      <c r="A8" t="s">
        <v>2</v>
      </c>
      <c r="B8" t="s">
        <v>3</v>
      </c>
      <c r="C8" t="s">
        <v>4</v>
      </c>
      <c r="D8" t="s">
        <v>2</v>
      </c>
      <c r="E8" t="s">
        <v>3</v>
      </c>
      <c r="F8" t="s">
        <v>4</v>
      </c>
      <c r="G8" t="s">
        <v>2</v>
      </c>
      <c r="H8" t="s">
        <v>3</v>
      </c>
      <c r="I8" t="s">
        <v>4</v>
      </c>
      <c r="J8" t="s">
        <v>2</v>
      </c>
      <c r="K8" t="s">
        <v>3</v>
      </c>
      <c r="L8" t="s">
        <v>4</v>
      </c>
    </row>
    <row r="9" spans="1:12" x14ac:dyDescent="0.25">
      <c r="A9">
        <v>19</v>
      </c>
      <c r="B9">
        <v>28</v>
      </c>
      <c r="C9">
        <f>A9+B9</f>
        <v>47</v>
      </c>
      <c r="D9">
        <v>19</v>
      </c>
      <c r="E9">
        <v>28</v>
      </c>
      <c r="F9">
        <f>D9+E9</f>
        <v>47</v>
      </c>
      <c r="G9">
        <v>25</v>
      </c>
      <c r="H9">
        <v>29</v>
      </c>
      <c r="I9">
        <f>G9+H9</f>
        <v>54</v>
      </c>
      <c r="J9">
        <v>41</v>
      </c>
      <c r="K9">
        <v>30</v>
      </c>
      <c r="L9">
        <f>J9+K9</f>
        <v>71</v>
      </c>
    </row>
    <row r="10" spans="1:12" x14ac:dyDescent="0.25">
      <c r="A10">
        <v>1</v>
      </c>
      <c r="B10">
        <v>3</v>
      </c>
      <c r="C10">
        <f t="shared" ref="C10:C73" si="0">A10+B10</f>
        <v>4</v>
      </c>
      <c r="D10">
        <v>4</v>
      </c>
      <c r="E10">
        <v>4</v>
      </c>
      <c r="F10">
        <f t="shared" ref="F10:F73" si="1">D10+E10</f>
        <v>8</v>
      </c>
      <c r="G10">
        <v>8</v>
      </c>
      <c r="H10">
        <v>5</v>
      </c>
      <c r="I10">
        <f t="shared" ref="I10:I73" si="2">G10+H10</f>
        <v>13</v>
      </c>
      <c r="J10">
        <v>18</v>
      </c>
      <c r="K10">
        <v>6</v>
      </c>
      <c r="L10">
        <f t="shared" ref="L10:L73" si="3">J10+K10</f>
        <v>24</v>
      </c>
    </row>
    <row r="11" spans="1:12" x14ac:dyDescent="0.25">
      <c r="A11">
        <v>1</v>
      </c>
      <c r="B11">
        <v>1</v>
      </c>
      <c r="C11">
        <f t="shared" si="0"/>
        <v>2</v>
      </c>
      <c r="D11">
        <v>5</v>
      </c>
      <c r="E11">
        <v>4</v>
      </c>
      <c r="F11">
        <f t="shared" si="1"/>
        <v>9</v>
      </c>
      <c r="G11">
        <v>9</v>
      </c>
      <c r="H11">
        <v>5</v>
      </c>
      <c r="I11">
        <f t="shared" si="2"/>
        <v>14</v>
      </c>
      <c r="J11">
        <v>20</v>
      </c>
      <c r="K11">
        <v>6</v>
      </c>
      <c r="L11">
        <f t="shared" si="3"/>
        <v>26</v>
      </c>
    </row>
    <row r="12" spans="1:12" x14ac:dyDescent="0.25">
      <c r="A12">
        <v>1</v>
      </c>
      <c r="B12">
        <v>1</v>
      </c>
      <c r="C12">
        <f t="shared" si="0"/>
        <v>2</v>
      </c>
      <c r="D12">
        <v>5</v>
      </c>
      <c r="E12">
        <v>2</v>
      </c>
      <c r="F12">
        <f t="shared" si="1"/>
        <v>7</v>
      </c>
      <c r="G12">
        <v>9</v>
      </c>
      <c r="H12">
        <v>3</v>
      </c>
      <c r="I12">
        <f t="shared" si="2"/>
        <v>12</v>
      </c>
      <c r="J12">
        <v>18</v>
      </c>
      <c r="K12">
        <v>5</v>
      </c>
      <c r="L12">
        <f t="shared" si="3"/>
        <v>23</v>
      </c>
    </row>
    <row r="13" spans="1:12" x14ac:dyDescent="0.25">
      <c r="A13">
        <v>8</v>
      </c>
      <c r="B13">
        <v>0</v>
      </c>
      <c r="C13">
        <f t="shared" si="0"/>
        <v>8</v>
      </c>
      <c r="D13">
        <v>13</v>
      </c>
      <c r="E13">
        <v>3</v>
      </c>
      <c r="F13">
        <f t="shared" si="1"/>
        <v>16</v>
      </c>
      <c r="G13">
        <v>14</v>
      </c>
      <c r="H13">
        <v>9</v>
      </c>
      <c r="I13">
        <f t="shared" si="2"/>
        <v>23</v>
      </c>
      <c r="J13">
        <v>22</v>
      </c>
      <c r="K13">
        <v>17</v>
      </c>
      <c r="L13">
        <f t="shared" si="3"/>
        <v>39</v>
      </c>
    </row>
    <row r="14" spans="1:12" x14ac:dyDescent="0.25">
      <c r="A14">
        <v>1</v>
      </c>
      <c r="B14">
        <v>1</v>
      </c>
      <c r="C14">
        <f t="shared" si="0"/>
        <v>2</v>
      </c>
      <c r="D14">
        <v>5</v>
      </c>
      <c r="E14">
        <v>2</v>
      </c>
      <c r="F14">
        <f t="shared" si="1"/>
        <v>7</v>
      </c>
      <c r="G14">
        <v>8</v>
      </c>
      <c r="H14">
        <v>4</v>
      </c>
      <c r="I14">
        <f t="shared" si="2"/>
        <v>12</v>
      </c>
      <c r="J14">
        <v>19</v>
      </c>
      <c r="K14">
        <v>5</v>
      </c>
      <c r="L14">
        <f t="shared" si="3"/>
        <v>24</v>
      </c>
    </row>
    <row r="15" spans="1:12" x14ac:dyDescent="0.25">
      <c r="A15">
        <v>3</v>
      </c>
      <c r="B15">
        <v>6</v>
      </c>
      <c r="C15">
        <f t="shared" si="0"/>
        <v>9</v>
      </c>
      <c r="D15">
        <v>4</v>
      </c>
      <c r="E15">
        <v>1</v>
      </c>
      <c r="F15">
        <f t="shared" si="1"/>
        <v>5</v>
      </c>
      <c r="G15">
        <v>8</v>
      </c>
      <c r="H15">
        <v>2</v>
      </c>
      <c r="I15">
        <f t="shared" si="2"/>
        <v>10</v>
      </c>
      <c r="J15">
        <v>16</v>
      </c>
      <c r="K15">
        <v>6</v>
      </c>
      <c r="L15">
        <f t="shared" si="3"/>
        <v>22</v>
      </c>
    </row>
    <row r="16" spans="1:12" x14ac:dyDescent="0.25">
      <c r="A16">
        <v>1</v>
      </c>
      <c r="B16">
        <v>1</v>
      </c>
      <c r="C16">
        <f t="shared" si="0"/>
        <v>2</v>
      </c>
      <c r="D16">
        <v>5</v>
      </c>
      <c r="E16">
        <v>2</v>
      </c>
      <c r="F16">
        <f t="shared" si="1"/>
        <v>7</v>
      </c>
      <c r="G16">
        <v>8</v>
      </c>
      <c r="H16">
        <v>3</v>
      </c>
      <c r="I16">
        <f t="shared" si="2"/>
        <v>11</v>
      </c>
      <c r="J16">
        <v>18</v>
      </c>
      <c r="K16">
        <v>4</v>
      </c>
      <c r="L16">
        <f t="shared" si="3"/>
        <v>22</v>
      </c>
    </row>
    <row r="17" spans="1:12" x14ac:dyDescent="0.25">
      <c r="A17">
        <v>1</v>
      </c>
      <c r="B17">
        <v>1</v>
      </c>
      <c r="C17">
        <f t="shared" si="0"/>
        <v>2</v>
      </c>
      <c r="D17">
        <v>5</v>
      </c>
      <c r="E17">
        <v>2</v>
      </c>
      <c r="F17">
        <f t="shared" si="1"/>
        <v>7</v>
      </c>
      <c r="G17">
        <v>11</v>
      </c>
      <c r="H17">
        <v>8</v>
      </c>
      <c r="I17">
        <f t="shared" si="2"/>
        <v>19</v>
      </c>
      <c r="J17">
        <v>21</v>
      </c>
      <c r="K17">
        <v>7</v>
      </c>
      <c r="L17">
        <f t="shared" si="3"/>
        <v>28</v>
      </c>
    </row>
    <row r="18" spans="1:12" x14ac:dyDescent="0.25">
      <c r="A18">
        <v>1</v>
      </c>
      <c r="B18">
        <v>1</v>
      </c>
      <c r="C18">
        <f t="shared" si="0"/>
        <v>2</v>
      </c>
      <c r="D18">
        <v>5</v>
      </c>
      <c r="E18">
        <v>3</v>
      </c>
      <c r="F18">
        <f t="shared" si="1"/>
        <v>8</v>
      </c>
      <c r="G18">
        <v>9</v>
      </c>
      <c r="H18">
        <v>4</v>
      </c>
      <c r="I18">
        <f t="shared" si="2"/>
        <v>13</v>
      </c>
      <c r="J18">
        <v>18</v>
      </c>
      <c r="K18">
        <v>8</v>
      </c>
      <c r="L18">
        <f t="shared" si="3"/>
        <v>26</v>
      </c>
    </row>
    <row r="19" spans="1:12" x14ac:dyDescent="0.25">
      <c r="A19">
        <v>1</v>
      </c>
      <c r="B19">
        <v>1</v>
      </c>
      <c r="C19">
        <f t="shared" si="0"/>
        <v>2</v>
      </c>
      <c r="D19">
        <v>4</v>
      </c>
      <c r="E19">
        <v>3</v>
      </c>
      <c r="F19">
        <f t="shared" si="1"/>
        <v>7</v>
      </c>
      <c r="G19">
        <v>6</v>
      </c>
      <c r="H19">
        <v>2</v>
      </c>
      <c r="I19">
        <f t="shared" si="2"/>
        <v>8</v>
      </c>
      <c r="J19">
        <v>15</v>
      </c>
      <c r="K19">
        <v>4</v>
      </c>
      <c r="L19">
        <f t="shared" si="3"/>
        <v>19</v>
      </c>
    </row>
    <row r="20" spans="1:12" x14ac:dyDescent="0.25">
      <c r="A20">
        <v>1</v>
      </c>
      <c r="B20">
        <v>1</v>
      </c>
      <c r="C20">
        <f t="shared" si="0"/>
        <v>2</v>
      </c>
      <c r="D20">
        <v>4</v>
      </c>
      <c r="E20">
        <v>1</v>
      </c>
      <c r="F20">
        <f t="shared" si="1"/>
        <v>5</v>
      </c>
      <c r="G20">
        <v>9</v>
      </c>
      <c r="H20">
        <v>2</v>
      </c>
      <c r="I20">
        <f t="shared" si="2"/>
        <v>11</v>
      </c>
      <c r="J20">
        <v>18</v>
      </c>
      <c r="K20">
        <v>4</v>
      </c>
      <c r="L20">
        <f t="shared" si="3"/>
        <v>22</v>
      </c>
    </row>
    <row r="21" spans="1:12" x14ac:dyDescent="0.25">
      <c r="A21">
        <v>1</v>
      </c>
      <c r="B21">
        <v>1</v>
      </c>
      <c r="C21">
        <f t="shared" si="0"/>
        <v>2</v>
      </c>
      <c r="D21">
        <v>6</v>
      </c>
      <c r="E21">
        <v>3</v>
      </c>
      <c r="F21">
        <f t="shared" si="1"/>
        <v>9</v>
      </c>
      <c r="G21">
        <v>11</v>
      </c>
      <c r="H21">
        <v>7</v>
      </c>
      <c r="I21">
        <f t="shared" si="2"/>
        <v>18</v>
      </c>
      <c r="J21">
        <v>24</v>
      </c>
      <c r="K21">
        <v>7</v>
      </c>
      <c r="L21">
        <f t="shared" si="3"/>
        <v>31</v>
      </c>
    </row>
    <row r="22" spans="1:12" x14ac:dyDescent="0.25">
      <c r="A22">
        <v>1</v>
      </c>
      <c r="B22">
        <v>1</v>
      </c>
      <c r="C22">
        <f t="shared" si="0"/>
        <v>2</v>
      </c>
      <c r="D22">
        <v>6</v>
      </c>
      <c r="E22">
        <v>6</v>
      </c>
      <c r="F22">
        <f t="shared" si="1"/>
        <v>12</v>
      </c>
      <c r="G22">
        <v>9</v>
      </c>
      <c r="H22">
        <v>9</v>
      </c>
      <c r="I22">
        <f t="shared" si="2"/>
        <v>18</v>
      </c>
      <c r="J22">
        <v>18</v>
      </c>
      <c r="K22">
        <v>4</v>
      </c>
      <c r="L22">
        <f t="shared" si="3"/>
        <v>22</v>
      </c>
    </row>
    <row r="23" spans="1:12" x14ac:dyDescent="0.25">
      <c r="A23">
        <v>1</v>
      </c>
      <c r="B23">
        <v>1</v>
      </c>
      <c r="C23">
        <f t="shared" si="0"/>
        <v>2</v>
      </c>
      <c r="D23">
        <v>5</v>
      </c>
      <c r="E23">
        <v>2</v>
      </c>
      <c r="F23">
        <f t="shared" si="1"/>
        <v>7</v>
      </c>
      <c r="G23">
        <v>9</v>
      </c>
      <c r="H23">
        <v>3</v>
      </c>
      <c r="I23">
        <f t="shared" si="2"/>
        <v>12</v>
      </c>
      <c r="J23">
        <v>17</v>
      </c>
      <c r="K23">
        <v>5</v>
      </c>
      <c r="L23">
        <f t="shared" si="3"/>
        <v>22</v>
      </c>
    </row>
    <row r="24" spans="1:12" x14ac:dyDescent="0.25">
      <c r="A24">
        <v>1</v>
      </c>
      <c r="B24">
        <v>0</v>
      </c>
      <c r="C24">
        <f t="shared" si="0"/>
        <v>1</v>
      </c>
      <c r="D24">
        <v>4</v>
      </c>
      <c r="E24">
        <v>1</v>
      </c>
      <c r="F24">
        <f t="shared" si="1"/>
        <v>5</v>
      </c>
      <c r="G24">
        <v>7</v>
      </c>
      <c r="H24">
        <v>2</v>
      </c>
      <c r="I24">
        <f t="shared" si="2"/>
        <v>9</v>
      </c>
      <c r="J24">
        <v>16</v>
      </c>
      <c r="K24">
        <v>4</v>
      </c>
      <c r="L24">
        <f t="shared" si="3"/>
        <v>20</v>
      </c>
    </row>
    <row r="25" spans="1:12" x14ac:dyDescent="0.25">
      <c r="A25">
        <v>1</v>
      </c>
      <c r="B25">
        <v>1</v>
      </c>
      <c r="C25">
        <f t="shared" si="0"/>
        <v>2</v>
      </c>
      <c r="D25">
        <v>5</v>
      </c>
      <c r="E25">
        <v>2</v>
      </c>
      <c r="F25">
        <f t="shared" si="1"/>
        <v>7</v>
      </c>
      <c r="G25">
        <v>9</v>
      </c>
      <c r="H25">
        <v>2</v>
      </c>
      <c r="I25">
        <f t="shared" si="2"/>
        <v>11</v>
      </c>
      <c r="J25">
        <v>21</v>
      </c>
      <c r="K25">
        <v>4</v>
      </c>
      <c r="L25">
        <f t="shared" si="3"/>
        <v>25</v>
      </c>
    </row>
    <row r="26" spans="1:12" x14ac:dyDescent="0.25">
      <c r="A26">
        <v>1</v>
      </c>
      <c r="B26">
        <v>0</v>
      </c>
      <c r="C26">
        <f t="shared" si="0"/>
        <v>1</v>
      </c>
      <c r="D26">
        <v>5</v>
      </c>
      <c r="E26">
        <v>1</v>
      </c>
      <c r="F26">
        <f t="shared" si="1"/>
        <v>6</v>
      </c>
      <c r="G26">
        <v>9</v>
      </c>
      <c r="H26">
        <v>4</v>
      </c>
      <c r="I26">
        <f t="shared" si="2"/>
        <v>13</v>
      </c>
      <c r="J26">
        <v>19</v>
      </c>
      <c r="K26">
        <v>4</v>
      </c>
      <c r="L26">
        <f t="shared" si="3"/>
        <v>23</v>
      </c>
    </row>
    <row r="27" spans="1:12" x14ac:dyDescent="0.25">
      <c r="A27">
        <v>2</v>
      </c>
      <c r="B27">
        <v>1</v>
      </c>
      <c r="C27">
        <f t="shared" si="0"/>
        <v>3</v>
      </c>
      <c r="D27">
        <v>5</v>
      </c>
      <c r="E27">
        <v>2</v>
      </c>
      <c r="F27">
        <f t="shared" si="1"/>
        <v>7</v>
      </c>
      <c r="G27">
        <v>11</v>
      </c>
      <c r="H27">
        <v>3</v>
      </c>
      <c r="I27">
        <f t="shared" si="2"/>
        <v>14</v>
      </c>
      <c r="J27">
        <v>19</v>
      </c>
      <c r="K27">
        <v>7</v>
      </c>
      <c r="L27">
        <f t="shared" si="3"/>
        <v>26</v>
      </c>
    </row>
    <row r="28" spans="1:12" x14ac:dyDescent="0.25">
      <c r="A28">
        <v>1</v>
      </c>
      <c r="B28">
        <v>1</v>
      </c>
      <c r="C28">
        <f t="shared" si="0"/>
        <v>2</v>
      </c>
      <c r="D28">
        <v>4</v>
      </c>
      <c r="E28">
        <v>2</v>
      </c>
      <c r="F28">
        <f t="shared" si="1"/>
        <v>6</v>
      </c>
      <c r="G28">
        <v>8</v>
      </c>
      <c r="H28">
        <v>5</v>
      </c>
      <c r="I28">
        <f t="shared" si="2"/>
        <v>13</v>
      </c>
      <c r="J28">
        <v>18</v>
      </c>
      <c r="K28">
        <v>5</v>
      </c>
      <c r="L28">
        <f t="shared" si="3"/>
        <v>23</v>
      </c>
    </row>
    <row r="29" spans="1:12" x14ac:dyDescent="0.25">
      <c r="A29">
        <v>2</v>
      </c>
      <c r="B29">
        <v>1</v>
      </c>
      <c r="C29">
        <f t="shared" si="0"/>
        <v>3</v>
      </c>
      <c r="D29">
        <v>4</v>
      </c>
      <c r="E29">
        <v>2</v>
      </c>
      <c r="F29">
        <f t="shared" si="1"/>
        <v>6</v>
      </c>
      <c r="G29">
        <v>10</v>
      </c>
      <c r="H29">
        <v>3</v>
      </c>
      <c r="I29">
        <f t="shared" si="2"/>
        <v>13</v>
      </c>
      <c r="J29">
        <v>23</v>
      </c>
      <c r="K29">
        <v>6</v>
      </c>
      <c r="L29">
        <f t="shared" si="3"/>
        <v>29</v>
      </c>
    </row>
    <row r="30" spans="1:12" x14ac:dyDescent="0.25">
      <c r="A30">
        <v>1</v>
      </c>
      <c r="B30">
        <v>1</v>
      </c>
      <c r="C30">
        <f t="shared" si="0"/>
        <v>2</v>
      </c>
      <c r="D30">
        <v>4</v>
      </c>
      <c r="E30">
        <v>2</v>
      </c>
      <c r="F30">
        <f t="shared" si="1"/>
        <v>6</v>
      </c>
      <c r="G30">
        <v>8</v>
      </c>
      <c r="H30">
        <v>3</v>
      </c>
      <c r="I30">
        <f t="shared" si="2"/>
        <v>11</v>
      </c>
      <c r="J30">
        <v>18</v>
      </c>
      <c r="K30">
        <v>6</v>
      </c>
      <c r="L30">
        <f t="shared" si="3"/>
        <v>24</v>
      </c>
    </row>
    <row r="31" spans="1:12" x14ac:dyDescent="0.25">
      <c r="A31">
        <v>1</v>
      </c>
      <c r="B31">
        <v>1</v>
      </c>
      <c r="C31">
        <f t="shared" si="0"/>
        <v>2</v>
      </c>
      <c r="D31">
        <v>5</v>
      </c>
      <c r="E31">
        <v>3</v>
      </c>
      <c r="F31">
        <f t="shared" si="1"/>
        <v>8</v>
      </c>
      <c r="G31">
        <v>9</v>
      </c>
      <c r="H31">
        <v>4</v>
      </c>
      <c r="I31">
        <f t="shared" si="2"/>
        <v>13</v>
      </c>
      <c r="J31">
        <v>19</v>
      </c>
      <c r="K31">
        <v>5</v>
      </c>
      <c r="L31">
        <f t="shared" si="3"/>
        <v>24</v>
      </c>
    </row>
    <row r="32" spans="1:12" x14ac:dyDescent="0.25">
      <c r="A32">
        <v>2</v>
      </c>
      <c r="B32">
        <v>1</v>
      </c>
      <c r="C32">
        <f t="shared" si="0"/>
        <v>3</v>
      </c>
      <c r="D32">
        <v>4</v>
      </c>
      <c r="E32">
        <v>2</v>
      </c>
      <c r="F32">
        <f t="shared" si="1"/>
        <v>6</v>
      </c>
      <c r="G32">
        <v>9</v>
      </c>
      <c r="H32">
        <v>3</v>
      </c>
      <c r="I32">
        <f t="shared" si="2"/>
        <v>12</v>
      </c>
      <c r="J32">
        <v>19</v>
      </c>
      <c r="K32">
        <v>11</v>
      </c>
      <c r="L32">
        <f t="shared" si="3"/>
        <v>30</v>
      </c>
    </row>
    <row r="33" spans="1:12" x14ac:dyDescent="0.25">
      <c r="A33">
        <v>1</v>
      </c>
      <c r="B33">
        <v>1</v>
      </c>
      <c r="C33">
        <f t="shared" si="0"/>
        <v>2</v>
      </c>
      <c r="D33">
        <v>4</v>
      </c>
      <c r="E33">
        <v>2</v>
      </c>
      <c r="F33">
        <f t="shared" si="1"/>
        <v>6</v>
      </c>
      <c r="G33">
        <v>8</v>
      </c>
      <c r="H33">
        <v>2</v>
      </c>
      <c r="I33">
        <f t="shared" si="2"/>
        <v>10</v>
      </c>
      <c r="J33">
        <v>17</v>
      </c>
      <c r="K33">
        <v>4</v>
      </c>
      <c r="L33">
        <f t="shared" si="3"/>
        <v>21</v>
      </c>
    </row>
    <row r="34" spans="1:12" x14ac:dyDescent="0.25">
      <c r="A34">
        <v>1</v>
      </c>
      <c r="B34">
        <v>1</v>
      </c>
      <c r="C34">
        <f t="shared" si="0"/>
        <v>2</v>
      </c>
      <c r="D34">
        <v>5</v>
      </c>
      <c r="E34">
        <v>2</v>
      </c>
      <c r="F34">
        <f t="shared" si="1"/>
        <v>7</v>
      </c>
      <c r="G34">
        <v>9</v>
      </c>
      <c r="H34">
        <v>3</v>
      </c>
      <c r="I34">
        <f t="shared" si="2"/>
        <v>12</v>
      </c>
      <c r="J34">
        <v>20</v>
      </c>
      <c r="K34">
        <v>11</v>
      </c>
      <c r="L34">
        <f t="shared" si="3"/>
        <v>31</v>
      </c>
    </row>
    <row r="35" spans="1:12" x14ac:dyDescent="0.25">
      <c r="A35">
        <v>1</v>
      </c>
      <c r="B35">
        <v>1</v>
      </c>
      <c r="C35">
        <f t="shared" si="0"/>
        <v>2</v>
      </c>
      <c r="D35">
        <v>5</v>
      </c>
      <c r="E35">
        <v>2</v>
      </c>
      <c r="F35">
        <f t="shared" si="1"/>
        <v>7</v>
      </c>
      <c r="G35">
        <v>7</v>
      </c>
      <c r="H35">
        <v>3</v>
      </c>
      <c r="I35">
        <f t="shared" si="2"/>
        <v>10</v>
      </c>
      <c r="J35">
        <v>17</v>
      </c>
      <c r="K35">
        <v>4</v>
      </c>
      <c r="L35">
        <f t="shared" si="3"/>
        <v>21</v>
      </c>
    </row>
    <row r="36" spans="1:12" x14ac:dyDescent="0.25">
      <c r="A36">
        <v>1</v>
      </c>
      <c r="B36">
        <v>1</v>
      </c>
      <c r="C36">
        <f t="shared" si="0"/>
        <v>2</v>
      </c>
      <c r="D36">
        <v>5</v>
      </c>
      <c r="E36">
        <v>2</v>
      </c>
      <c r="F36">
        <f t="shared" si="1"/>
        <v>7</v>
      </c>
      <c r="G36">
        <v>11</v>
      </c>
      <c r="H36">
        <v>11</v>
      </c>
      <c r="I36">
        <f t="shared" si="2"/>
        <v>22</v>
      </c>
      <c r="J36">
        <v>23</v>
      </c>
      <c r="K36">
        <v>11</v>
      </c>
      <c r="L36">
        <f t="shared" si="3"/>
        <v>34</v>
      </c>
    </row>
    <row r="37" spans="1:12" x14ac:dyDescent="0.25">
      <c r="A37">
        <v>2</v>
      </c>
      <c r="B37">
        <v>1</v>
      </c>
      <c r="C37">
        <f t="shared" si="0"/>
        <v>3</v>
      </c>
      <c r="D37">
        <v>5</v>
      </c>
      <c r="E37">
        <v>4</v>
      </c>
      <c r="F37">
        <f t="shared" si="1"/>
        <v>9</v>
      </c>
      <c r="G37">
        <v>9</v>
      </c>
      <c r="H37">
        <v>2</v>
      </c>
      <c r="I37">
        <f t="shared" si="2"/>
        <v>11</v>
      </c>
      <c r="J37">
        <v>18</v>
      </c>
      <c r="K37">
        <v>4</v>
      </c>
      <c r="L37">
        <f t="shared" si="3"/>
        <v>22</v>
      </c>
    </row>
    <row r="38" spans="1:12" x14ac:dyDescent="0.25">
      <c r="A38">
        <v>1</v>
      </c>
      <c r="B38">
        <v>0</v>
      </c>
      <c r="C38">
        <f t="shared" si="0"/>
        <v>1</v>
      </c>
      <c r="D38">
        <v>4</v>
      </c>
      <c r="E38">
        <v>1</v>
      </c>
      <c r="F38">
        <f t="shared" si="1"/>
        <v>5</v>
      </c>
      <c r="G38">
        <v>6</v>
      </c>
      <c r="H38">
        <v>2</v>
      </c>
      <c r="I38">
        <f t="shared" si="2"/>
        <v>8</v>
      </c>
      <c r="J38">
        <v>19</v>
      </c>
      <c r="K38">
        <v>11</v>
      </c>
      <c r="L38">
        <f t="shared" si="3"/>
        <v>30</v>
      </c>
    </row>
    <row r="39" spans="1:12" x14ac:dyDescent="0.25">
      <c r="A39">
        <v>2</v>
      </c>
      <c r="B39">
        <v>1</v>
      </c>
      <c r="C39">
        <f t="shared" si="0"/>
        <v>3</v>
      </c>
      <c r="D39">
        <v>5</v>
      </c>
      <c r="E39">
        <v>2</v>
      </c>
      <c r="F39">
        <f t="shared" si="1"/>
        <v>7</v>
      </c>
      <c r="G39">
        <v>9</v>
      </c>
      <c r="H39">
        <v>2</v>
      </c>
      <c r="I39">
        <f t="shared" si="2"/>
        <v>11</v>
      </c>
      <c r="J39">
        <v>21</v>
      </c>
      <c r="K39">
        <v>4</v>
      </c>
      <c r="L39">
        <f t="shared" si="3"/>
        <v>25</v>
      </c>
    </row>
    <row r="40" spans="1:12" x14ac:dyDescent="0.25">
      <c r="A40">
        <v>1</v>
      </c>
      <c r="B40">
        <v>0</v>
      </c>
      <c r="C40">
        <f t="shared" si="0"/>
        <v>1</v>
      </c>
      <c r="D40">
        <v>5</v>
      </c>
      <c r="E40">
        <v>2</v>
      </c>
      <c r="F40">
        <f t="shared" si="1"/>
        <v>7</v>
      </c>
      <c r="G40">
        <v>8</v>
      </c>
      <c r="H40">
        <v>3</v>
      </c>
      <c r="I40">
        <f t="shared" si="2"/>
        <v>11</v>
      </c>
      <c r="J40">
        <v>17</v>
      </c>
      <c r="K40">
        <v>4</v>
      </c>
      <c r="L40">
        <f t="shared" si="3"/>
        <v>21</v>
      </c>
    </row>
    <row r="41" spans="1:12" x14ac:dyDescent="0.25">
      <c r="A41">
        <v>1</v>
      </c>
      <c r="B41">
        <v>1</v>
      </c>
      <c r="C41">
        <f t="shared" si="0"/>
        <v>2</v>
      </c>
      <c r="D41">
        <v>5</v>
      </c>
      <c r="E41">
        <v>1</v>
      </c>
      <c r="F41">
        <f t="shared" si="1"/>
        <v>6</v>
      </c>
      <c r="G41">
        <v>9</v>
      </c>
      <c r="H41">
        <v>23</v>
      </c>
      <c r="I41">
        <f t="shared" si="2"/>
        <v>32</v>
      </c>
      <c r="J41">
        <v>19</v>
      </c>
      <c r="K41">
        <v>35</v>
      </c>
      <c r="L41">
        <f t="shared" si="3"/>
        <v>54</v>
      </c>
    </row>
    <row r="42" spans="1:12" x14ac:dyDescent="0.25">
      <c r="A42">
        <v>1</v>
      </c>
      <c r="B42">
        <v>1</v>
      </c>
      <c r="C42">
        <f t="shared" si="0"/>
        <v>2</v>
      </c>
      <c r="D42">
        <v>5</v>
      </c>
      <c r="E42">
        <v>1</v>
      </c>
      <c r="F42">
        <f t="shared" si="1"/>
        <v>6</v>
      </c>
      <c r="G42">
        <v>7</v>
      </c>
      <c r="H42">
        <v>2</v>
      </c>
      <c r="I42">
        <f t="shared" si="2"/>
        <v>9</v>
      </c>
      <c r="J42">
        <v>15</v>
      </c>
      <c r="K42">
        <v>3</v>
      </c>
      <c r="L42">
        <f t="shared" si="3"/>
        <v>18</v>
      </c>
    </row>
    <row r="43" spans="1:12" x14ac:dyDescent="0.25">
      <c r="A43">
        <v>2</v>
      </c>
      <c r="B43">
        <v>2</v>
      </c>
      <c r="C43">
        <f t="shared" si="0"/>
        <v>4</v>
      </c>
      <c r="D43">
        <v>5</v>
      </c>
      <c r="E43">
        <v>2</v>
      </c>
      <c r="F43">
        <f t="shared" si="1"/>
        <v>7</v>
      </c>
      <c r="G43">
        <v>10</v>
      </c>
      <c r="H43">
        <v>3</v>
      </c>
      <c r="I43">
        <f t="shared" si="2"/>
        <v>13</v>
      </c>
      <c r="J43">
        <v>20</v>
      </c>
      <c r="K43">
        <v>10</v>
      </c>
      <c r="L43">
        <f t="shared" si="3"/>
        <v>30</v>
      </c>
    </row>
    <row r="44" spans="1:12" x14ac:dyDescent="0.25">
      <c r="A44">
        <v>1</v>
      </c>
      <c r="B44">
        <v>0</v>
      </c>
      <c r="C44">
        <f t="shared" si="0"/>
        <v>1</v>
      </c>
      <c r="D44">
        <v>5</v>
      </c>
      <c r="E44">
        <v>16</v>
      </c>
      <c r="F44">
        <f t="shared" si="1"/>
        <v>21</v>
      </c>
      <c r="G44">
        <v>9</v>
      </c>
      <c r="H44">
        <v>2</v>
      </c>
      <c r="I44">
        <f t="shared" si="2"/>
        <v>11</v>
      </c>
      <c r="J44">
        <v>18</v>
      </c>
      <c r="K44">
        <v>4</v>
      </c>
      <c r="L44">
        <f t="shared" si="3"/>
        <v>22</v>
      </c>
    </row>
    <row r="45" spans="1:12" x14ac:dyDescent="0.25">
      <c r="A45">
        <v>1</v>
      </c>
      <c r="B45">
        <v>1</v>
      </c>
      <c r="C45">
        <f t="shared" si="0"/>
        <v>2</v>
      </c>
      <c r="D45">
        <v>5</v>
      </c>
      <c r="E45">
        <v>3</v>
      </c>
      <c r="F45">
        <f t="shared" si="1"/>
        <v>8</v>
      </c>
      <c r="G45">
        <v>9</v>
      </c>
      <c r="H45">
        <v>2</v>
      </c>
      <c r="I45">
        <f t="shared" si="2"/>
        <v>11</v>
      </c>
      <c r="J45">
        <v>17</v>
      </c>
      <c r="K45">
        <v>4</v>
      </c>
      <c r="L45">
        <f t="shared" si="3"/>
        <v>21</v>
      </c>
    </row>
    <row r="46" spans="1:12" x14ac:dyDescent="0.25">
      <c r="A46">
        <v>1</v>
      </c>
      <c r="B46">
        <v>1</v>
      </c>
      <c r="C46">
        <f t="shared" si="0"/>
        <v>2</v>
      </c>
      <c r="D46">
        <v>5</v>
      </c>
      <c r="E46">
        <v>2</v>
      </c>
      <c r="F46">
        <f t="shared" si="1"/>
        <v>7</v>
      </c>
      <c r="G46">
        <v>10</v>
      </c>
      <c r="H46">
        <v>3</v>
      </c>
      <c r="I46">
        <f t="shared" si="2"/>
        <v>13</v>
      </c>
      <c r="J46">
        <v>19</v>
      </c>
      <c r="K46">
        <v>5</v>
      </c>
      <c r="L46">
        <f t="shared" si="3"/>
        <v>24</v>
      </c>
    </row>
    <row r="47" spans="1:12" x14ac:dyDescent="0.25">
      <c r="A47">
        <v>2</v>
      </c>
      <c r="B47">
        <v>1</v>
      </c>
      <c r="C47">
        <f t="shared" si="0"/>
        <v>3</v>
      </c>
      <c r="D47">
        <v>5</v>
      </c>
      <c r="E47">
        <v>2</v>
      </c>
      <c r="F47">
        <f t="shared" si="1"/>
        <v>7</v>
      </c>
      <c r="G47">
        <v>9</v>
      </c>
      <c r="H47">
        <v>8</v>
      </c>
      <c r="I47">
        <f t="shared" si="2"/>
        <v>17</v>
      </c>
      <c r="J47">
        <v>19</v>
      </c>
      <c r="K47">
        <v>4</v>
      </c>
      <c r="L47">
        <f t="shared" si="3"/>
        <v>23</v>
      </c>
    </row>
    <row r="48" spans="1:12" x14ac:dyDescent="0.25">
      <c r="A48">
        <v>1</v>
      </c>
      <c r="B48">
        <v>0</v>
      </c>
      <c r="C48">
        <f t="shared" si="0"/>
        <v>1</v>
      </c>
      <c r="D48">
        <v>3</v>
      </c>
      <c r="E48">
        <v>1</v>
      </c>
      <c r="F48">
        <f t="shared" si="1"/>
        <v>4</v>
      </c>
      <c r="G48">
        <v>8</v>
      </c>
      <c r="H48">
        <v>2</v>
      </c>
      <c r="I48">
        <f t="shared" si="2"/>
        <v>10</v>
      </c>
      <c r="J48">
        <v>15</v>
      </c>
      <c r="K48">
        <v>3</v>
      </c>
      <c r="L48">
        <f t="shared" si="3"/>
        <v>18</v>
      </c>
    </row>
    <row r="49" spans="1:12" x14ac:dyDescent="0.25">
      <c r="A49">
        <v>1</v>
      </c>
      <c r="B49">
        <v>1</v>
      </c>
      <c r="C49">
        <f t="shared" si="0"/>
        <v>2</v>
      </c>
      <c r="D49">
        <v>5</v>
      </c>
      <c r="E49">
        <v>2</v>
      </c>
      <c r="F49">
        <f t="shared" si="1"/>
        <v>7</v>
      </c>
      <c r="G49">
        <v>7</v>
      </c>
      <c r="H49">
        <v>2</v>
      </c>
      <c r="I49">
        <f t="shared" si="2"/>
        <v>9</v>
      </c>
      <c r="J49">
        <v>14</v>
      </c>
      <c r="K49">
        <v>4</v>
      </c>
      <c r="L49">
        <f t="shared" si="3"/>
        <v>18</v>
      </c>
    </row>
    <row r="50" spans="1:12" x14ac:dyDescent="0.25">
      <c r="A50">
        <v>1</v>
      </c>
      <c r="B50">
        <v>0</v>
      </c>
      <c r="C50">
        <f t="shared" si="0"/>
        <v>1</v>
      </c>
      <c r="D50">
        <v>4</v>
      </c>
      <c r="E50">
        <v>1</v>
      </c>
      <c r="F50">
        <f t="shared" si="1"/>
        <v>5</v>
      </c>
      <c r="G50">
        <v>7</v>
      </c>
      <c r="H50">
        <v>2</v>
      </c>
      <c r="I50">
        <f t="shared" si="2"/>
        <v>9</v>
      </c>
      <c r="J50">
        <v>14</v>
      </c>
      <c r="K50">
        <v>3</v>
      </c>
      <c r="L50">
        <f t="shared" si="3"/>
        <v>17</v>
      </c>
    </row>
    <row r="51" spans="1:12" x14ac:dyDescent="0.25">
      <c r="A51">
        <v>2</v>
      </c>
      <c r="B51">
        <v>1</v>
      </c>
      <c r="C51">
        <f t="shared" si="0"/>
        <v>3</v>
      </c>
      <c r="D51">
        <v>6</v>
      </c>
      <c r="E51">
        <v>2</v>
      </c>
      <c r="F51">
        <f t="shared" si="1"/>
        <v>8</v>
      </c>
      <c r="G51">
        <v>8</v>
      </c>
      <c r="H51">
        <v>3</v>
      </c>
      <c r="I51">
        <f t="shared" si="2"/>
        <v>11</v>
      </c>
      <c r="J51">
        <v>16</v>
      </c>
      <c r="K51">
        <v>4</v>
      </c>
      <c r="L51">
        <f t="shared" si="3"/>
        <v>20</v>
      </c>
    </row>
    <row r="52" spans="1:12" x14ac:dyDescent="0.25">
      <c r="A52">
        <v>1</v>
      </c>
      <c r="B52">
        <v>1</v>
      </c>
      <c r="C52">
        <f t="shared" si="0"/>
        <v>2</v>
      </c>
      <c r="D52">
        <v>4</v>
      </c>
      <c r="E52">
        <v>2</v>
      </c>
      <c r="F52">
        <f t="shared" si="1"/>
        <v>6</v>
      </c>
      <c r="G52">
        <v>9</v>
      </c>
      <c r="H52">
        <v>3</v>
      </c>
      <c r="I52">
        <f t="shared" si="2"/>
        <v>12</v>
      </c>
      <c r="J52">
        <v>19</v>
      </c>
      <c r="K52">
        <v>10</v>
      </c>
      <c r="L52">
        <f t="shared" si="3"/>
        <v>29</v>
      </c>
    </row>
    <row r="53" spans="1:12" x14ac:dyDescent="0.25">
      <c r="A53">
        <v>1</v>
      </c>
      <c r="B53">
        <v>1</v>
      </c>
      <c r="C53">
        <f t="shared" si="0"/>
        <v>2</v>
      </c>
      <c r="D53">
        <v>5</v>
      </c>
      <c r="E53">
        <v>2</v>
      </c>
      <c r="F53">
        <f t="shared" si="1"/>
        <v>7</v>
      </c>
      <c r="G53">
        <v>9</v>
      </c>
      <c r="H53">
        <v>4</v>
      </c>
      <c r="I53">
        <f t="shared" si="2"/>
        <v>13</v>
      </c>
      <c r="J53">
        <v>20</v>
      </c>
      <c r="K53">
        <v>5</v>
      </c>
      <c r="L53">
        <f t="shared" si="3"/>
        <v>25</v>
      </c>
    </row>
    <row r="54" spans="1:12" x14ac:dyDescent="0.25">
      <c r="A54">
        <v>1</v>
      </c>
      <c r="B54">
        <v>0</v>
      </c>
      <c r="C54">
        <f t="shared" si="0"/>
        <v>1</v>
      </c>
      <c r="D54">
        <v>4</v>
      </c>
      <c r="E54">
        <v>2</v>
      </c>
      <c r="F54">
        <f t="shared" si="1"/>
        <v>6</v>
      </c>
      <c r="G54">
        <v>8</v>
      </c>
      <c r="H54">
        <v>2</v>
      </c>
      <c r="I54">
        <f t="shared" si="2"/>
        <v>10</v>
      </c>
      <c r="J54">
        <v>17</v>
      </c>
      <c r="K54">
        <v>4</v>
      </c>
      <c r="L54">
        <f t="shared" si="3"/>
        <v>21</v>
      </c>
    </row>
    <row r="55" spans="1:12" x14ac:dyDescent="0.25">
      <c r="A55">
        <v>1</v>
      </c>
      <c r="B55">
        <v>1</v>
      </c>
      <c r="C55">
        <f t="shared" si="0"/>
        <v>2</v>
      </c>
      <c r="D55">
        <v>6</v>
      </c>
      <c r="E55">
        <v>2</v>
      </c>
      <c r="F55">
        <f t="shared" si="1"/>
        <v>8</v>
      </c>
      <c r="G55">
        <v>10</v>
      </c>
      <c r="H55">
        <v>3</v>
      </c>
      <c r="I55">
        <f t="shared" si="2"/>
        <v>13</v>
      </c>
      <c r="J55">
        <v>22</v>
      </c>
      <c r="K55">
        <v>5</v>
      </c>
      <c r="L55">
        <f t="shared" si="3"/>
        <v>27</v>
      </c>
    </row>
    <row r="56" spans="1:12" x14ac:dyDescent="0.25">
      <c r="A56">
        <v>1</v>
      </c>
      <c r="B56">
        <v>1</v>
      </c>
      <c r="C56">
        <f t="shared" si="0"/>
        <v>2</v>
      </c>
      <c r="D56">
        <v>4</v>
      </c>
      <c r="E56">
        <v>2</v>
      </c>
      <c r="F56">
        <f t="shared" si="1"/>
        <v>6</v>
      </c>
      <c r="G56">
        <v>8</v>
      </c>
      <c r="H56">
        <v>3</v>
      </c>
      <c r="I56">
        <f t="shared" si="2"/>
        <v>11</v>
      </c>
      <c r="J56">
        <v>16</v>
      </c>
      <c r="K56">
        <v>4</v>
      </c>
      <c r="L56">
        <f t="shared" si="3"/>
        <v>20</v>
      </c>
    </row>
    <row r="57" spans="1:12" x14ac:dyDescent="0.25">
      <c r="A57">
        <v>1</v>
      </c>
      <c r="B57">
        <v>0</v>
      </c>
      <c r="C57">
        <f t="shared" si="0"/>
        <v>1</v>
      </c>
      <c r="D57">
        <v>4</v>
      </c>
      <c r="E57">
        <v>1</v>
      </c>
      <c r="F57">
        <f t="shared" si="1"/>
        <v>5</v>
      </c>
      <c r="G57">
        <v>8</v>
      </c>
      <c r="H57">
        <v>2</v>
      </c>
      <c r="I57">
        <f t="shared" si="2"/>
        <v>10</v>
      </c>
      <c r="J57">
        <v>20</v>
      </c>
      <c r="K57">
        <v>4</v>
      </c>
      <c r="L57">
        <f t="shared" si="3"/>
        <v>24</v>
      </c>
    </row>
    <row r="58" spans="1:12" x14ac:dyDescent="0.25">
      <c r="A58">
        <v>1</v>
      </c>
      <c r="B58">
        <v>1</v>
      </c>
      <c r="C58">
        <f t="shared" si="0"/>
        <v>2</v>
      </c>
      <c r="D58">
        <v>4</v>
      </c>
      <c r="E58">
        <v>2</v>
      </c>
      <c r="F58">
        <f t="shared" si="1"/>
        <v>6</v>
      </c>
      <c r="G58">
        <v>9</v>
      </c>
      <c r="H58">
        <v>3</v>
      </c>
      <c r="I58">
        <f t="shared" si="2"/>
        <v>12</v>
      </c>
      <c r="J58">
        <v>17</v>
      </c>
      <c r="K58">
        <v>4</v>
      </c>
      <c r="L58">
        <f t="shared" si="3"/>
        <v>21</v>
      </c>
    </row>
    <row r="59" spans="1:12" x14ac:dyDescent="0.25">
      <c r="A59">
        <v>1</v>
      </c>
      <c r="B59">
        <v>1</v>
      </c>
      <c r="C59">
        <f t="shared" si="0"/>
        <v>2</v>
      </c>
      <c r="D59">
        <v>5</v>
      </c>
      <c r="E59">
        <v>2</v>
      </c>
      <c r="F59">
        <f t="shared" si="1"/>
        <v>7</v>
      </c>
      <c r="G59">
        <v>9</v>
      </c>
      <c r="H59">
        <v>3</v>
      </c>
      <c r="I59">
        <f t="shared" si="2"/>
        <v>12</v>
      </c>
      <c r="J59">
        <v>20</v>
      </c>
      <c r="K59">
        <v>5</v>
      </c>
      <c r="L59">
        <f t="shared" si="3"/>
        <v>25</v>
      </c>
    </row>
    <row r="60" spans="1:12" x14ac:dyDescent="0.25">
      <c r="A60">
        <v>1</v>
      </c>
      <c r="B60">
        <v>1</v>
      </c>
      <c r="C60">
        <f t="shared" si="0"/>
        <v>2</v>
      </c>
      <c r="D60">
        <v>5</v>
      </c>
      <c r="E60">
        <v>2</v>
      </c>
      <c r="F60">
        <f t="shared" si="1"/>
        <v>7</v>
      </c>
      <c r="G60">
        <v>8</v>
      </c>
      <c r="H60">
        <v>3</v>
      </c>
      <c r="I60">
        <f t="shared" si="2"/>
        <v>11</v>
      </c>
      <c r="J60">
        <v>16</v>
      </c>
      <c r="K60">
        <v>4</v>
      </c>
      <c r="L60">
        <f t="shared" si="3"/>
        <v>20</v>
      </c>
    </row>
    <row r="61" spans="1:12" x14ac:dyDescent="0.25">
      <c r="A61">
        <v>1</v>
      </c>
      <c r="B61">
        <v>0</v>
      </c>
      <c r="C61">
        <f t="shared" si="0"/>
        <v>1</v>
      </c>
      <c r="D61">
        <v>6</v>
      </c>
      <c r="E61">
        <v>2</v>
      </c>
      <c r="F61">
        <f t="shared" si="1"/>
        <v>8</v>
      </c>
      <c r="G61">
        <v>11</v>
      </c>
      <c r="H61">
        <v>2</v>
      </c>
      <c r="I61">
        <f t="shared" si="2"/>
        <v>13</v>
      </c>
      <c r="J61">
        <v>22</v>
      </c>
      <c r="K61">
        <v>5</v>
      </c>
      <c r="L61">
        <f t="shared" si="3"/>
        <v>27</v>
      </c>
    </row>
    <row r="62" spans="1:12" x14ac:dyDescent="0.25">
      <c r="A62">
        <v>1</v>
      </c>
      <c r="B62">
        <v>1</v>
      </c>
      <c r="C62">
        <f t="shared" si="0"/>
        <v>2</v>
      </c>
      <c r="D62">
        <v>4</v>
      </c>
      <c r="E62">
        <v>2</v>
      </c>
      <c r="F62">
        <f t="shared" si="1"/>
        <v>6</v>
      </c>
      <c r="G62">
        <v>8</v>
      </c>
      <c r="H62">
        <v>8</v>
      </c>
      <c r="I62">
        <f t="shared" si="2"/>
        <v>16</v>
      </c>
      <c r="J62">
        <v>16</v>
      </c>
      <c r="K62">
        <v>3</v>
      </c>
      <c r="L62">
        <f t="shared" si="3"/>
        <v>19</v>
      </c>
    </row>
    <row r="63" spans="1:12" x14ac:dyDescent="0.25">
      <c r="A63">
        <v>1</v>
      </c>
      <c r="B63">
        <v>1</v>
      </c>
      <c r="C63">
        <f t="shared" si="0"/>
        <v>2</v>
      </c>
      <c r="D63">
        <v>4</v>
      </c>
      <c r="E63">
        <v>1</v>
      </c>
      <c r="F63">
        <f t="shared" si="1"/>
        <v>5</v>
      </c>
      <c r="G63">
        <v>10</v>
      </c>
      <c r="H63">
        <v>2</v>
      </c>
      <c r="I63">
        <f t="shared" si="2"/>
        <v>12</v>
      </c>
      <c r="J63">
        <v>17</v>
      </c>
      <c r="K63">
        <v>4</v>
      </c>
      <c r="L63">
        <f t="shared" si="3"/>
        <v>21</v>
      </c>
    </row>
    <row r="64" spans="1:12" x14ac:dyDescent="0.25">
      <c r="A64">
        <v>1</v>
      </c>
      <c r="B64">
        <v>1</v>
      </c>
      <c r="C64">
        <f t="shared" si="0"/>
        <v>2</v>
      </c>
      <c r="D64">
        <v>5</v>
      </c>
      <c r="E64">
        <v>2</v>
      </c>
      <c r="F64">
        <f t="shared" si="1"/>
        <v>7</v>
      </c>
      <c r="G64">
        <v>8</v>
      </c>
      <c r="H64">
        <v>3</v>
      </c>
      <c r="I64">
        <f t="shared" si="2"/>
        <v>11</v>
      </c>
      <c r="J64">
        <v>19</v>
      </c>
      <c r="K64">
        <v>8</v>
      </c>
      <c r="L64">
        <f t="shared" si="3"/>
        <v>27</v>
      </c>
    </row>
    <row r="65" spans="1:12" x14ac:dyDescent="0.25">
      <c r="A65">
        <v>1</v>
      </c>
      <c r="B65">
        <v>1</v>
      </c>
      <c r="C65">
        <f t="shared" si="0"/>
        <v>2</v>
      </c>
      <c r="D65">
        <v>5</v>
      </c>
      <c r="E65">
        <v>2</v>
      </c>
      <c r="F65">
        <f t="shared" si="1"/>
        <v>7</v>
      </c>
      <c r="G65">
        <v>8</v>
      </c>
      <c r="H65">
        <v>3</v>
      </c>
      <c r="I65">
        <f t="shared" si="2"/>
        <v>11</v>
      </c>
      <c r="J65">
        <v>17</v>
      </c>
      <c r="K65">
        <v>4</v>
      </c>
      <c r="L65">
        <f t="shared" si="3"/>
        <v>21</v>
      </c>
    </row>
    <row r="66" spans="1:12" x14ac:dyDescent="0.25">
      <c r="A66">
        <v>1</v>
      </c>
      <c r="B66">
        <v>0</v>
      </c>
      <c r="C66">
        <f t="shared" si="0"/>
        <v>1</v>
      </c>
      <c r="D66">
        <v>4</v>
      </c>
      <c r="E66">
        <v>1</v>
      </c>
      <c r="F66">
        <f t="shared" si="1"/>
        <v>5</v>
      </c>
      <c r="G66">
        <v>6</v>
      </c>
      <c r="H66">
        <v>2</v>
      </c>
      <c r="I66">
        <f t="shared" si="2"/>
        <v>8</v>
      </c>
      <c r="J66">
        <v>16</v>
      </c>
      <c r="K66">
        <v>4</v>
      </c>
      <c r="L66">
        <f t="shared" si="3"/>
        <v>20</v>
      </c>
    </row>
    <row r="67" spans="1:12" x14ac:dyDescent="0.25">
      <c r="A67">
        <v>1</v>
      </c>
      <c r="B67">
        <v>1</v>
      </c>
      <c r="C67">
        <f t="shared" si="0"/>
        <v>2</v>
      </c>
      <c r="D67">
        <v>5</v>
      </c>
      <c r="E67">
        <v>1</v>
      </c>
      <c r="F67">
        <f t="shared" si="1"/>
        <v>6</v>
      </c>
      <c r="G67">
        <v>8</v>
      </c>
      <c r="H67">
        <v>2</v>
      </c>
      <c r="I67">
        <f t="shared" si="2"/>
        <v>10</v>
      </c>
      <c r="J67">
        <v>19</v>
      </c>
      <c r="K67">
        <v>4</v>
      </c>
      <c r="L67">
        <f t="shared" si="3"/>
        <v>23</v>
      </c>
    </row>
    <row r="68" spans="1:12" x14ac:dyDescent="0.25">
      <c r="A68">
        <v>1</v>
      </c>
      <c r="B68">
        <v>1</v>
      </c>
      <c r="C68">
        <f t="shared" si="0"/>
        <v>2</v>
      </c>
      <c r="D68">
        <v>4</v>
      </c>
      <c r="E68">
        <v>2</v>
      </c>
      <c r="F68">
        <f t="shared" si="1"/>
        <v>6</v>
      </c>
      <c r="G68">
        <v>8</v>
      </c>
      <c r="H68">
        <v>8</v>
      </c>
      <c r="I68">
        <f t="shared" si="2"/>
        <v>16</v>
      </c>
      <c r="J68">
        <v>20</v>
      </c>
      <c r="K68">
        <v>5</v>
      </c>
      <c r="L68">
        <f t="shared" si="3"/>
        <v>25</v>
      </c>
    </row>
    <row r="69" spans="1:12" x14ac:dyDescent="0.25">
      <c r="A69">
        <v>1</v>
      </c>
      <c r="B69">
        <v>1</v>
      </c>
      <c r="C69">
        <f t="shared" si="0"/>
        <v>2</v>
      </c>
      <c r="D69">
        <v>4</v>
      </c>
      <c r="E69">
        <v>2</v>
      </c>
      <c r="F69">
        <f t="shared" si="1"/>
        <v>6</v>
      </c>
      <c r="G69">
        <v>9</v>
      </c>
      <c r="H69">
        <v>20</v>
      </c>
      <c r="I69">
        <f t="shared" si="2"/>
        <v>29</v>
      </c>
      <c r="J69">
        <v>17</v>
      </c>
      <c r="K69">
        <v>4</v>
      </c>
      <c r="L69">
        <f t="shared" si="3"/>
        <v>21</v>
      </c>
    </row>
    <row r="70" spans="1:12" x14ac:dyDescent="0.25">
      <c r="A70">
        <v>1</v>
      </c>
      <c r="B70">
        <v>2</v>
      </c>
      <c r="C70">
        <f t="shared" si="0"/>
        <v>3</v>
      </c>
      <c r="D70">
        <v>4</v>
      </c>
      <c r="E70">
        <v>2</v>
      </c>
      <c r="F70">
        <f t="shared" si="1"/>
        <v>6</v>
      </c>
      <c r="G70">
        <v>9</v>
      </c>
      <c r="H70">
        <v>3</v>
      </c>
      <c r="I70">
        <f t="shared" si="2"/>
        <v>12</v>
      </c>
      <c r="J70">
        <v>19</v>
      </c>
      <c r="K70">
        <v>5</v>
      </c>
      <c r="L70">
        <f t="shared" si="3"/>
        <v>24</v>
      </c>
    </row>
    <row r="71" spans="1:12" x14ac:dyDescent="0.25">
      <c r="A71">
        <v>3</v>
      </c>
      <c r="B71">
        <v>1</v>
      </c>
      <c r="C71">
        <f t="shared" si="0"/>
        <v>4</v>
      </c>
      <c r="D71">
        <v>7</v>
      </c>
      <c r="E71">
        <v>5</v>
      </c>
      <c r="F71">
        <f t="shared" si="1"/>
        <v>12</v>
      </c>
      <c r="G71">
        <v>8</v>
      </c>
      <c r="H71">
        <v>3</v>
      </c>
      <c r="I71">
        <f t="shared" si="2"/>
        <v>11</v>
      </c>
      <c r="J71">
        <v>19</v>
      </c>
      <c r="K71">
        <v>10</v>
      </c>
      <c r="L71">
        <f t="shared" si="3"/>
        <v>29</v>
      </c>
    </row>
    <row r="72" spans="1:12" x14ac:dyDescent="0.25">
      <c r="A72">
        <v>1</v>
      </c>
      <c r="B72">
        <v>1</v>
      </c>
      <c r="C72">
        <f t="shared" si="0"/>
        <v>2</v>
      </c>
      <c r="D72">
        <v>4</v>
      </c>
      <c r="E72">
        <v>2</v>
      </c>
      <c r="F72">
        <f t="shared" si="1"/>
        <v>6</v>
      </c>
      <c r="G72">
        <v>9</v>
      </c>
      <c r="H72">
        <v>3</v>
      </c>
      <c r="I72">
        <f t="shared" si="2"/>
        <v>12</v>
      </c>
      <c r="J72">
        <v>19</v>
      </c>
      <c r="K72">
        <v>4</v>
      </c>
      <c r="L72">
        <f t="shared" si="3"/>
        <v>23</v>
      </c>
    </row>
    <row r="73" spans="1:12" x14ac:dyDescent="0.25">
      <c r="A73">
        <v>1</v>
      </c>
      <c r="B73">
        <v>1</v>
      </c>
      <c r="C73">
        <f t="shared" si="0"/>
        <v>2</v>
      </c>
      <c r="D73">
        <v>4</v>
      </c>
      <c r="E73">
        <v>1</v>
      </c>
      <c r="F73">
        <f t="shared" si="1"/>
        <v>5</v>
      </c>
      <c r="G73">
        <v>5</v>
      </c>
      <c r="H73">
        <v>2</v>
      </c>
      <c r="I73">
        <f t="shared" si="2"/>
        <v>7</v>
      </c>
      <c r="J73">
        <v>15</v>
      </c>
      <c r="K73">
        <v>6</v>
      </c>
      <c r="L73">
        <f t="shared" si="3"/>
        <v>21</v>
      </c>
    </row>
    <row r="74" spans="1:12" x14ac:dyDescent="0.25">
      <c r="A74">
        <v>1</v>
      </c>
      <c r="B74">
        <v>1</v>
      </c>
      <c r="C74">
        <f t="shared" ref="C74:C108" si="4">A74+B74</f>
        <v>2</v>
      </c>
      <c r="D74">
        <v>6</v>
      </c>
      <c r="E74">
        <v>2</v>
      </c>
      <c r="F74">
        <f t="shared" ref="F74:F108" si="5">D74+E74</f>
        <v>8</v>
      </c>
      <c r="G74">
        <v>10</v>
      </c>
      <c r="H74">
        <v>3</v>
      </c>
      <c r="I74">
        <f t="shared" ref="I74:I108" si="6">G74+H74</f>
        <v>13</v>
      </c>
      <c r="J74">
        <v>21</v>
      </c>
      <c r="K74">
        <v>4</v>
      </c>
      <c r="L74">
        <f t="shared" ref="L74:L108" si="7">J74+K74</f>
        <v>25</v>
      </c>
    </row>
    <row r="75" spans="1:12" x14ac:dyDescent="0.25">
      <c r="A75">
        <v>1</v>
      </c>
      <c r="B75">
        <v>0</v>
      </c>
      <c r="C75">
        <f t="shared" si="4"/>
        <v>1</v>
      </c>
      <c r="D75">
        <v>4</v>
      </c>
      <c r="E75">
        <v>1</v>
      </c>
      <c r="F75">
        <f t="shared" si="5"/>
        <v>5</v>
      </c>
      <c r="G75">
        <v>8</v>
      </c>
      <c r="H75">
        <v>2</v>
      </c>
      <c r="I75">
        <f t="shared" si="6"/>
        <v>10</v>
      </c>
      <c r="J75">
        <v>18</v>
      </c>
      <c r="K75">
        <v>3</v>
      </c>
      <c r="L75">
        <f t="shared" si="7"/>
        <v>21</v>
      </c>
    </row>
    <row r="76" spans="1:12" x14ac:dyDescent="0.25">
      <c r="A76">
        <v>1</v>
      </c>
      <c r="B76">
        <v>1</v>
      </c>
      <c r="C76">
        <f t="shared" si="4"/>
        <v>2</v>
      </c>
      <c r="D76">
        <v>3</v>
      </c>
      <c r="E76">
        <v>2</v>
      </c>
      <c r="F76">
        <f t="shared" si="5"/>
        <v>5</v>
      </c>
      <c r="G76">
        <v>8</v>
      </c>
      <c r="H76">
        <v>3</v>
      </c>
      <c r="I76">
        <f t="shared" si="6"/>
        <v>11</v>
      </c>
      <c r="J76">
        <v>16</v>
      </c>
      <c r="K76">
        <v>5</v>
      </c>
      <c r="L76">
        <f t="shared" si="7"/>
        <v>21</v>
      </c>
    </row>
    <row r="77" spans="1:12" x14ac:dyDescent="0.25">
      <c r="A77">
        <v>2</v>
      </c>
      <c r="B77">
        <v>1</v>
      </c>
      <c r="C77">
        <f t="shared" si="4"/>
        <v>3</v>
      </c>
      <c r="D77">
        <v>5</v>
      </c>
      <c r="E77">
        <v>4</v>
      </c>
      <c r="F77">
        <f t="shared" si="5"/>
        <v>9</v>
      </c>
      <c r="G77">
        <v>10</v>
      </c>
      <c r="H77">
        <v>2</v>
      </c>
      <c r="I77">
        <f t="shared" si="6"/>
        <v>12</v>
      </c>
      <c r="J77">
        <v>20</v>
      </c>
      <c r="K77">
        <v>4</v>
      </c>
      <c r="L77">
        <f t="shared" si="7"/>
        <v>24</v>
      </c>
    </row>
    <row r="78" spans="1:12" x14ac:dyDescent="0.25">
      <c r="A78">
        <v>2</v>
      </c>
      <c r="B78">
        <v>1</v>
      </c>
      <c r="C78">
        <f t="shared" si="4"/>
        <v>3</v>
      </c>
      <c r="D78">
        <v>6</v>
      </c>
      <c r="E78">
        <v>2</v>
      </c>
      <c r="F78">
        <f t="shared" si="5"/>
        <v>8</v>
      </c>
      <c r="G78">
        <v>10</v>
      </c>
      <c r="H78">
        <v>2</v>
      </c>
      <c r="I78">
        <f t="shared" si="6"/>
        <v>12</v>
      </c>
      <c r="J78">
        <v>20</v>
      </c>
      <c r="K78">
        <v>4</v>
      </c>
      <c r="L78">
        <f t="shared" si="7"/>
        <v>24</v>
      </c>
    </row>
    <row r="79" spans="1:12" x14ac:dyDescent="0.25">
      <c r="A79">
        <v>1</v>
      </c>
      <c r="B79">
        <v>1</v>
      </c>
      <c r="C79">
        <f t="shared" si="4"/>
        <v>2</v>
      </c>
      <c r="D79">
        <v>5</v>
      </c>
      <c r="E79">
        <v>1</v>
      </c>
      <c r="F79">
        <f t="shared" si="5"/>
        <v>6</v>
      </c>
      <c r="G79">
        <v>10</v>
      </c>
      <c r="H79">
        <v>8</v>
      </c>
      <c r="I79">
        <f t="shared" si="6"/>
        <v>18</v>
      </c>
      <c r="J79">
        <v>20</v>
      </c>
      <c r="K79">
        <v>13</v>
      </c>
      <c r="L79">
        <f t="shared" si="7"/>
        <v>33</v>
      </c>
    </row>
    <row r="80" spans="1:12" x14ac:dyDescent="0.25">
      <c r="A80">
        <v>1</v>
      </c>
      <c r="B80">
        <v>1</v>
      </c>
      <c r="C80">
        <f t="shared" si="4"/>
        <v>2</v>
      </c>
      <c r="D80">
        <v>5</v>
      </c>
      <c r="E80">
        <v>2</v>
      </c>
      <c r="F80">
        <f t="shared" si="5"/>
        <v>7</v>
      </c>
      <c r="G80">
        <v>9</v>
      </c>
      <c r="H80">
        <v>3</v>
      </c>
      <c r="I80">
        <f t="shared" si="6"/>
        <v>12</v>
      </c>
      <c r="J80">
        <v>19</v>
      </c>
      <c r="K80">
        <v>5</v>
      </c>
      <c r="L80">
        <f t="shared" si="7"/>
        <v>24</v>
      </c>
    </row>
    <row r="81" spans="1:12" x14ac:dyDescent="0.25">
      <c r="A81">
        <v>1</v>
      </c>
      <c r="B81">
        <v>1</v>
      </c>
      <c r="C81">
        <f t="shared" si="4"/>
        <v>2</v>
      </c>
      <c r="D81">
        <v>5</v>
      </c>
      <c r="E81">
        <v>2</v>
      </c>
      <c r="F81">
        <f t="shared" si="5"/>
        <v>7</v>
      </c>
      <c r="G81">
        <v>9</v>
      </c>
      <c r="H81">
        <v>2</v>
      </c>
      <c r="I81">
        <f t="shared" si="6"/>
        <v>11</v>
      </c>
      <c r="J81">
        <v>20</v>
      </c>
      <c r="K81">
        <v>4</v>
      </c>
      <c r="L81">
        <f t="shared" si="7"/>
        <v>24</v>
      </c>
    </row>
    <row r="82" spans="1:12" x14ac:dyDescent="0.25">
      <c r="A82">
        <v>1</v>
      </c>
      <c r="B82">
        <v>0</v>
      </c>
      <c r="C82">
        <f t="shared" si="4"/>
        <v>1</v>
      </c>
      <c r="D82">
        <v>5</v>
      </c>
      <c r="E82">
        <v>8</v>
      </c>
      <c r="F82">
        <f t="shared" si="5"/>
        <v>13</v>
      </c>
      <c r="G82">
        <v>6</v>
      </c>
      <c r="H82">
        <v>2</v>
      </c>
      <c r="I82">
        <f t="shared" si="6"/>
        <v>8</v>
      </c>
      <c r="J82">
        <v>13</v>
      </c>
      <c r="K82">
        <v>3</v>
      </c>
      <c r="L82">
        <f t="shared" si="7"/>
        <v>16</v>
      </c>
    </row>
    <row r="83" spans="1:12" x14ac:dyDescent="0.25">
      <c r="A83">
        <v>1</v>
      </c>
      <c r="B83">
        <v>1</v>
      </c>
      <c r="C83">
        <f t="shared" si="4"/>
        <v>2</v>
      </c>
      <c r="D83">
        <v>5</v>
      </c>
      <c r="E83">
        <v>1</v>
      </c>
      <c r="F83">
        <f t="shared" si="5"/>
        <v>6</v>
      </c>
      <c r="G83">
        <v>9</v>
      </c>
      <c r="H83">
        <v>2</v>
      </c>
      <c r="I83">
        <f t="shared" si="6"/>
        <v>11</v>
      </c>
      <c r="J83">
        <v>19</v>
      </c>
      <c r="K83">
        <v>4</v>
      </c>
      <c r="L83">
        <f t="shared" si="7"/>
        <v>23</v>
      </c>
    </row>
    <row r="84" spans="1:12" x14ac:dyDescent="0.25">
      <c r="A84">
        <v>1</v>
      </c>
      <c r="B84">
        <v>0</v>
      </c>
      <c r="C84">
        <f t="shared" si="4"/>
        <v>1</v>
      </c>
      <c r="D84">
        <v>5</v>
      </c>
      <c r="E84">
        <v>2</v>
      </c>
      <c r="F84">
        <f t="shared" si="5"/>
        <v>7</v>
      </c>
      <c r="G84">
        <v>10</v>
      </c>
      <c r="H84">
        <v>2</v>
      </c>
      <c r="I84">
        <f t="shared" si="6"/>
        <v>12</v>
      </c>
      <c r="J84">
        <v>22</v>
      </c>
      <c r="K84">
        <v>4</v>
      </c>
      <c r="L84">
        <f t="shared" si="7"/>
        <v>26</v>
      </c>
    </row>
    <row r="85" spans="1:12" x14ac:dyDescent="0.25">
      <c r="A85">
        <v>1</v>
      </c>
      <c r="B85">
        <v>0</v>
      </c>
      <c r="C85">
        <f t="shared" si="4"/>
        <v>1</v>
      </c>
      <c r="D85">
        <v>3</v>
      </c>
      <c r="E85">
        <v>1</v>
      </c>
      <c r="F85">
        <f t="shared" si="5"/>
        <v>4</v>
      </c>
      <c r="G85">
        <v>6</v>
      </c>
      <c r="H85">
        <v>2</v>
      </c>
      <c r="I85">
        <f t="shared" si="6"/>
        <v>8</v>
      </c>
      <c r="J85">
        <v>14</v>
      </c>
      <c r="K85">
        <v>16</v>
      </c>
      <c r="L85">
        <f t="shared" si="7"/>
        <v>30</v>
      </c>
    </row>
    <row r="86" spans="1:12" x14ac:dyDescent="0.25">
      <c r="A86">
        <v>1</v>
      </c>
      <c r="B86">
        <v>0</v>
      </c>
      <c r="C86">
        <f t="shared" si="4"/>
        <v>1</v>
      </c>
      <c r="D86">
        <v>5</v>
      </c>
      <c r="E86">
        <v>2</v>
      </c>
      <c r="F86">
        <f t="shared" si="5"/>
        <v>7</v>
      </c>
      <c r="G86">
        <v>9</v>
      </c>
      <c r="H86">
        <v>3</v>
      </c>
      <c r="I86">
        <f t="shared" si="6"/>
        <v>12</v>
      </c>
      <c r="J86">
        <v>18</v>
      </c>
      <c r="K86">
        <v>5</v>
      </c>
      <c r="L86">
        <f t="shared" si="7"/>
        <v>23</v>
      </c>
    </row>
    <row r="87" spans="1:12" x14ac:dyDescent="0.25">
      <c r="A87">
        <v>1</v>
      </c>
      <c r="B87">
        <v>1</v>
      </c>
      <c r="C87">
        <f t="shared" si="4"/>
        <v>2</v>
      </c>
      <c r="D87">
        <v>4</v>
      </c>
      <c r="E87">
        <v>1</v>
      </c>
      <c r="F87">
        <f t="shared" si="5"/>
        <v>5</v>
      </c>
      <c r="G87">
        <v>9</v>
      </c>
      <c r="H87">
        <v>4</v>
      </c>
      <c r="I87">
        <f t="shared" si="6"/>
        <v>13</v>
      </c>
      <c r="J87">
        <v>17</v>
      </c>
      <c r="K87">
        <v>4</v>
      </c>
      <c r="L87">
        <f t="shared" si="7"/>
        <v>21</v>
      </c>
    </row>
    <row r="88" spans="1:12" x14ac:dyDescent="0.25">
      <c r="A88">
        <v>1</v>
      </c>
      <c r="B88">
        <v>1</v>
      </c>
      <c r="C88">
        <f t="shared" si="4"/>
        <v>2</v>
      </c>
      <c r="D88">
        <v>5</v>
      </c>
      <c r="E88">
        <v>2</v>
      </c>
      <c r="F88">
        <f t="shared" si="5"/>
        <v>7</v>
      </c>
      <c r="G88">
        <v>8</v>
      </c>
      <c r="H88">
        <v>3</v>
      </c>
      <c r="I88">
        <f t="shared" si="6"/>
        <v>11</v>
      </c>
      <c r="J88">
        <v>19</v>
      </c>
      <c r="K88">
        <v>4</v>
      </c>
      <c r="L88">
        <f t="shared" si="7"/>
        <v>23</v>
      </c>
    </row>
    <row r="89" spans="1:12" x14ac:dyDescent="0.25">
      <c r="A89">
        <v>1</v>
      </c>
      <c r="B89">
        <v>1</v>
      </c>
      <c r="C89">
        <f t="shared" si="4"/>
        <v>2</v>
      </c>
      <c r="D89">
        <v>4</v>
      </c>
      <c r="E89">
        <v>1</v>
      </c>
      <c r="F89">
        <f t="shared" si="5"/>
        <v>5</v>
      </c>
      <c r="G89">
        <v>6</v>
      </c>
      <c r="H89">
        <v>2</v>
      </c>
      <c r="I89">
        <f t="shared" si="6"/>
        <v>8</v>
      </c>
      <c r="J89">
        <v>14</v>
      </c>
      <c r="K89">
        <v>4</v>
      </c>
      <c r="L89">
        <f t="shared" si="7"/>
        <v>18</v>
      </c>
    </row>
    <row r="90" spans="1:12" x14ac:dyDescent="0.25">
      <c r="A90">
        <v>2</v>
      </c>
      <c r="B90">
        <v>1</v>
      </c>
      <c r="C90">
        <f t="shared" si="4"/>
        <v>3</v>
      </c>
      <c r="D90">
        <v>6</v>
      </c>
      <c r="E90">
        <v>2</v>
      </c>
      <c r="F90">
        <f t="shared" si="5"/>
        <v>8</v>
      </c>
      <c r="G90">
        <v>12</v>
      </c>
      <c r="H90">
        <v>3</v>
      </c>
      <c r="I90">
        <f t="shared" si="6"/>
        <v>15</v>
      </c>
      <c r="J90">
        <v>26</v>
      </c>
      <c r="K90">
        <v>10</v>
      </c>
      <c r="L90">
        <f t="shared" si="7"/>
        <v>36</v>
      </c>
    </row>
    <row r="91" spans="1:12" x14ac:dyDescent="0.25">
      <c r="A91">
        <v>1</v>
      </c>
      <c r="B91">
        <v>0</v>
      </c>
      <c r="C91">
        <f t="shared" si="4"/>
        <v>1</v>
      </c>
      <c r="D91">
        <v>4</v>
      </c>
      <c r="E91">
        <v>1</v>
      </c>
      <c r="F91">
        <f t="shared" si="5"/>
        <v>5</v>
      </c>
      <c r="G91">
        <v>7</v>
      </c>
      <c r="H91">
        <v>2</v>
      </c>
      <c r="I91">
        <f t="shared" si="6"/>
        <v>9</v>
      </c>
      <c r="J91">
        <v>16</v>
      </c>
      <c r="K91">
        <v>4</v>
      </c>
      <c r="L91">
        <f t="shared" si="7"/>
        <v>20</v>
      </c>
    </row>
    <row r="92" spans="1:12" x14ac:dyDescent="0.25">
      <c r="A92">
        <v>1</v>
      </c>
      <c r="B92">
        <v>1</v>
      </c>
      <c r="C92">
        <f t="shared" si="4"/>
        <v>2</v>
      </c>
      <c r="D92">
        <v>3</v>
      </c>
      <c r="E92">
        <v>1</v>
      </c>
      <c r="F92">
        <f t="shared" si="5"/>
        <v>4</v>
      </c>
      <c r="G92">
        <v>8</v>
      </c>
      <c r="H92">
        <v>2</v>
      </c>
      <c r="I92">
        <f t="shared" si="6"/>
        <v>10</v>
      </c>
      <c r="J92">
        <v>15</v>
      </c>
      <c r="K92">
        <v>3</v>
      </c>
      <c r="L92">
        <f t="shared" si="7"/>
        <v>18</v>
      </c>
    </row>
    <row r="93" spans="1:12" x14ac:dyDescent="0.25">
      <c r="A93">
        <v>1</v>
      </c>
      <c r="B93">
        <v>1</v>
      </c>
      <c r="C93">
        <f t="shared" si="4"/>
        <v>2</v>
      </c>
      <c r="D93">
        <v>5</v>
      </c>
      <c r="E93">
        <v>2</v>
      </c>
      <c r="F93">
        <f t="shared" si="5"/>
        <v>7</v>
      </c>
      <c r="G93">
        <v>10</v>
      </c>
      <c r="H93">
        <v>4</v>
      </c>
      <c r="I93">
        <f t="shared" si="6"/>
        <v>14</v>
      </c>
      <c r="J93">
        <v>21</v>
      </c>
      <c r="K93">
        <v>10</v>
      </c>
      <c r="L93">
        <f t="shared" si="7"/>
        <v>31</v>
      </c>
    </row>
    <row r="94" spans="1:12" x14ac:dyDescent="0.25">
      <c r="A94">
        <v>1</v>
      </c>
      <c r="B94">
        <v>1</v>
      </c>
      <c r="C94">
        <f t="shared" si="4"/>
        <v>2</v>
      </c>
      <c r="D94">
        <v>4</v>
      </c>
      <c r="E94">
        <v>3</v>
      </c>
      <c r="F94">
        <f t="shared" si="5"/>
        <v>7</v>
      </c>
      <c r="G94">
        <v>8</v>
      </c>
      <c r="H94">
        <v>3</v>
      </c>
      <c r="I94">
        <f t="shared" si="6"/>
        <v>11</v>
      </c>
      <c r="J94">
        <v>16</v>
      </c>
      <c r="K94">
        <v>5</v>
      </c>
      <c r="L94">
        <f t="shared" si="7"/>
        <v>21</v>
      </c>
    </row>
    <row r="95" spans="1:12" x14ac:dyDescent="0.25">
      <c r="A95">
        <v>1</v>
      </c>
      <c r="B95">
        <v>1</v>
      </c>
      <c r="C95">
        <f t="shared" si="4"/>
        <v>2</v>
      </c>
      <c r="D95">
        <v>5</v>
      </c>
      <c r="E95">
        <v>2</v>
      </c>
      <c r="F95">
        <f t="shared" si="5"/>
        <v>7</v>
      </c>
      <c r="G95">
        <v>8</v>
      </c>
      <c r="H95">
        <v>4</v>
      </c>
      <c r="I95">
        <f t="shared" si="6"/>
        <v>12</v>
      </c>
      <c r="J95">
        <v>17</v>
      </c>
      <c r="K95">
        <v>5</v>
      </c>
      <c r="L95">
        <f t="shared" si="7"/>
        <v>22</v>
      </c>
    </row>
    <row r="96" spans="1:12" x14ac:dyDescent="0.25">
      <c r="A96">
        <v>2</v>
      </c>
      <c r="B96">
        <v>2</v>
      </c>
      <c r="C96">
        <f t="shared" si="4"/>
        <v>4</v>
      </c>
      <c r="D96">
        <v>4</v>
      </c>
      <c r="E96">
        <v>3</v>
      </c>
      <c r="F96">
        <f t="shared" si="5"/>
        <v>7</v>
      </c>
      <c r="G96">
        <v>7</v>
      </c>
      <c r="H96">
        <v>3</v>
      </c>
      <c r="I96">
        <f t="shared" si="6"/>
        <v>10</v>
      </c>
      <c r="J96">
        <v>15</v>
      </c>
      <c r="K96">
        <v>6</v>
      </c>
      <c r="L96">
        <f t="shared" si="7"/>
        <v>21</v>
      </c>
    </row>
    <row r="97" spans="1:12" x14ac:dyDescent="0.25">
      <c r="A97">
        <v>1</v>
      </c>
      <c r="B97">
        <v>0</v>
      </c>
      <c r="C97">
        <f t="shared" si="4"/>
        <v>1</v>
      </c>
      <c r="D97">
        <v>5</v>
      </c>
      <c r="E97">
        <v>1</v>
      </c>
      <c r="F97">
        <f t="shared" si="5"/>
        <v>6</v>
      </c>
      <c r="G97">
        <v>7</v>
      </c>
      <c r="H97">
        <v>2</v>
      </c>
      <c r="I97">
        <f t="shared" si="6"/>
        <v>9</v>
      </c>
      <c r="J97">
        <v>17</v>
      </c>
      <c r="K97">
        <v>4</v>
      </c>
      <c r="L97">
        <f t="shared" si="7"/>
        <v>21</v>
      </c>
    </row>
    <row r="98" spans="1:12" x14ac:dyDescent="0.25">
      <c r="A98">
        <v>1</v>
      </c>
      <c r="B98">
        <v>1</v>
      </c>
      <c r="C98">
        <f t="shared" si="4"/>
        <v>2</v>
      </c>
      <c r="D98">
        <v>5</v>
      </c>
      <c r="E98">
        <v>2</v>
      </c>
      <c r="F98">
        <f t="shared" si="5"/>
        <v>7</v>
      </c>
      <c r="G98">
        <v>8</v>
      </c>
      <c r="H98">
        <v>3</v>
      </c>
      <c r="I98">
        <f t="shared" si="6"/>
        <v>11</v>
      </c>
      <c r="J98">
        <v>20</v>
      </c>
      <c r="K98">
        <v>4</v>
      </c>
      <c r="L98">
        <f t="shared" si="7"/>
        <v>24</v>
      </c>
    </row>
    <row r="99" spans="1:12" x14ac:dyDescent="0.25">
      <c r="A99">
        <v>1</v>
      </c>
      <c r="B99">
        <v>1</v>
      </c>
      <c r="C99">
        <f t="shared" si="4"/>
        <v>2</v>
      </c>
      <c r="D99">
        <v>4</v>
      </c>
      <c r="E99">
        <v>1</v>
      </c>
      <c r="F99">
        <f t="shared" si="5"/>
        <v>5</v>
      </c>
      <c r="G99">
        <v>8</v>
      </c>
      <c r="H99">
        <v>2</v>
      </c>
      <c r="I99">
        <f t="shared" si="6"/>
        <v>10</v>
      </c>
      <c r="J99">
        <v>22</v>
      </c>
      <c r="K99">
        <v>4</v>
      </c>
      <c r="L99">
        <f t="shared" si="7"/>
        <v>26</v>
      </c>
    </row>
    <row r="100" spans="1:12" x14ac:dyDescent="0.25">
      <c r="A100">
        <v>1</v>
      </c>
      <c r="B100">
        <v>1</v>
      </c>
      <c r="C100">
        <f t="shared" si="4"/>
        <v>2</v>
      </c>
      <c r="D100">
        <v>4</v>
      </c>
      <c r="E100">
        <v>2</v>
      </c>
      <c r="F100">
        <f t="shared" si="5"/>
        <v>6</v>
      </c>
      <c r="G100">
        <v>9</v>
      </c>
      <c r="H100">
        <v>3</v>
      </c>
      <c r="I100">
        <f t="shared" si="6"/>
        <v>12</v>
      </c>
      <c r="J100">
        <v>19</v>
      </c>
      <c r="K100">
        <v>45</v>
      </c>
      <c r="L100">
        <f t="shared" si="7"/>
        <v>64</v>
      </c>
    </row>
    <row r="101" spans="1:12" x14ac:dyDescent="0.25">
      <c r="A101">
        <v>1</v>
      </c>
      <c r="B101">
        <v>1</v>
      </c>
      <c r="C101">
        <f t="shared" si="4"/>
        <v>2</v>
      </c>
      <c r="D101">
        <v>6</v>
      </c>
      <c r="E101">
        <v>2</v>
      </c>
      <c r="F101">
        <f t="shared" si="5"/>
        <v>8</v>
      </c>
      <c r="G101">
        <v>12</v>
      </c>
      <c r="H101">
        <v>3</v>
      </c>
      <c r="I101">
        <f t="shared" si="6"/>
        <v>15</v>
      </c>
      <c r="J101">
        <v>26</v>
      </c>
      <c r="K101">
        <v>6</v>
      </c>
      <c r="L101">
        <f t="shared" si="7"/>
        <v>32</v>
      </c>
    </row>
    <row r="102" spans="1:12" x14ac:dyDescent="0.25">
      <c r="A102">
        <v>1</v>
      </c>
      <c r="B102">
        <v>1</v>
      </c>
      <c r="C102">
        <f t="shared" si="4"/>
        <v>2</v>
      </c>
      <c r="D102">
        <v>5</v>
      </c>
      <c r="E102">
        <v>2</v>
      </c>
      <c r="F102">
        <f t="shared" si="5"/>
        <v>7</v>
      </c>
      <c r="G102">
        <v>9</v>
      </c>
      <c r="H102">
        <v>2</v>
      </c>
      <c r="I102">
        <f t="shared" si="6"/>
        <v>11</v>
      </c>
      <c r="J102">
        <v>18</v>
      </c>
      <c r="K102">
        <v>4</v>
      </c>
      <c r="L102">
        <f t="shared" si="7"/>
        <v>22</v>
      </c>
    </row>
    <row r="103" spans="1:12" x14ac:dyDescent="0.25">
      <c r="A103">
        <v>1</v>
      </c>
      <c r="B103">
        <v>0</v>
      </c>
      <c r="C103">
        <f t="shared" si="4"/>
        <v>1</v>
      </c>
      <c r="D103">
        <v>4</v>
      </c>
      <c r="E103">
        <v>1</v>
      </c>
      <c r="F103">
        <f t="shared" si="5"/>
        <v>5</v>
      </c>
      <c r="G103">
        <v>7</v>
      </c>
      <c r="H103">
        <v>2</v>
      </c>
      <c r="I103">
        <f t="shared" si="6"/>
        <v>9</v>
      </c>
      <c r="J103">
        <v>15</v>
      </c>
      <c r="K103">
        <v>3</v>
      </c>
      <c r="L103">
        <f t="shared" si="7"/>
        <v>18</v>
      </c>
    </row>
    <row r="104" spans="1:12" x14ac:dyDescent="0.25">
      <c r="A104">
        <v>1</v>
      </c>
      <c r="B104">
        <v>1</v>
      </c>
      <c r="C104">
        <f t="shared" si="4"/>
        <v>2</v>
      </c>
      <c r="D104">
        <v>4</v>
      </c>
      <c r="E104">
        <v>1</v>
      </c>
      <c r="F104">
        <f t="shared" si="5"/>
        <v>5</v>
      </c>
      <c r="G104">
        <v>8</v>
      </c>
      <c r="H104">
        <v>2</v>
      </c>
      <c r="I104">
        <f t="shared" si="6"/>
        <v>10</v>
      </c>
      <c r="J104">
        <v>17</v>
      </c>
      <c r="K104">
        <v>11</v>
      </c>
      <c r="L104">
        <f t="shared" si="7"/>
        <v>28</v>
      </c>
    </row>
    <row r="105" spans="1:12" x14ac:dyDescent="0.25">
      <c r="A105">
        <v>1</v>
      </c>
      <c r="B105">
        <v>0</v>
      </c>
      <c r="C105">
        <f t="shared" si="4"/>
        <v>1</v>
      </c>
      <c r="D105">
        <v>3</v>
      </c>
      <c r="E105">
        <v>1</v>
      </c>
      <c r="F105">
        <f t="shared" si="5"/>
        <v>4</v>
      </c>
      <c r="G105">
        <v>6</v>
      </c>
      <c r="H105">
        <v>2</v>
      </c>
      <c r="I105">
        <f t="shared" si="6"/>
        <v>8</v>
      </c>
      <c r="J105">
        <v>13</v>
      </c>
      <c r="K105">
        <v>3</v>
      </c>
      <c r="L105">
        <f t="shared" si="7"/>
        <v>16</v>
      </c>
    </row>
    <row r="106" spans="1:12" x14ac:dyDescent="0.25">
      <c r="A106">
        <v>1</v>
      </c>
      <c r="B106">
        <v>0</v>
      </c>
      <c r="C106">
        <f t="shared" si="4"/>
        <v>1</v>
      </c>
      <c r="D106">
        <v>5</v>
      </c>
      <c r="E106">
        <v>1</v>
      </c>
      <c r="F106">
        <f t="shared" si="5"/>
        <v>6</v>
      </c>
      <c r="G106">
        <v>7</v>
      </c>
      <c r="H106">
        <v>2</v>
      </c>
      <c r="I106">
        <f t="shared" si="6"/>
        <v>9</v>
      </c>
      <c r="J106">
        <v>17</v>
      </c>
      <c r="K106">
        <v>3</v>
      </c>
      <c r="L106">
        <f t="shared" si="7"/>
        <v>20</v>
      </c>
    </row>
    <row r="107" spans="1:12" x14ac:dyDescent="0.25">
      <c r="A107">
        <v>1</v>
      </c>
      <c r="B107">
        <v>1</v>
      </c>
      <c r="C107">
        <f t="shared" si="4"/>
        <v>2</v>
      </c>
      <c r="D107">
        <v>4</v>
      </c>
      <c r="E107">
        <v>2</v>
      </c>
      <c r="F107">
        <f t="shared" si="5"/>
        <v>6</v>
      </c>
      <c r="G107">
        <v>7</v>
      </c>
      <c r="H107">
        <v>3</v>
      </c>
      <c r="I107">
        <f t="shared" si="6"/>
        <v>10</v>
      </c>
      <c r="J107">
        <v>16</v>
      </c>
      <c r="K107">
        <v>5</v>
      </c>
      <c r="L107">
        <f t="shared" si="7"/>
        <v>21</v>
      </c>
    </row>
    <row r="108" spans="1:12" x14ac:dyDescent="0.25">
      <c r="A108">
        <v>2</v>
      </c>
      <c r="B108">
        <v>1</v>
      </c>
      <c r="C108">
        <f t="shared" si="4"/>
        <v>3</v>
      </c>
      <c r="D108">
        <v>4</v>
      </c>
      <c r="E108">
        <v>1</v>
      </c>
      <c r="F108">
        <f t="shared" si="5"/>
        <v>5</v>
      </c>
      <c r="G108">
        <v>8</v>
      </c>
      <c r="H108">
        <v>2</v>
      </c>
      <c r="I108">
        <f t="shared" si="6"/>
        <v>10</v>
      </c>
      <c r="J108">
        <v>17</v>
      </c>
      <c r="K108">
        <v>5</v>
      </c>
      <c r="L108">
        <f t="shared" si="7"/>
        <v>22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B6" sqref="B6"/>
    </sheetView>
  </sheetViews>
  <sheetFormatPr defaultRowHeight="15" x14ac:dyDescent="0.25"/>
  <cols>
    <col min="1" max="2" width="26.5703125" bestFit="1" customWidth="1"/>
    <col min="3" max="3" width="12.42578125" customWidth="1"/>
    <col min="4" max="4" width="20.42578125" customWidth="1"/>
    <col min="5" max="5" width="16.7109375" customWidth="1"/>
    <col min="6" max="6" width="12.42578125" customWidth="1"/>
    <col min="7" max="7" width="20.42578125" customWidth="1"/>
    <col min="8" max="8" width="16.7109375" customWidth="1"/>
    <col min="9" max="9" width="12.42578125" customWidth="1"/>
    <col min="10" max="10" width="20.42578125" customWidth="1"/>
    <col min="11" max="11" width="16.7109375" customWidth="1"/>
    <col min="12" max="12" width="12.42578125" customWidth="1"/>
  </cols>
  <sheetData>
    <row r="1" spans="1:12" x14ac:dyDescent="0.25">
      <c r="A1" t="s">
        <v>1</v>
      </c>
      <c r="B1" t="s">
        <v>8</v>
      </c>
      <c r="C1" t="s">
        <v>9</v>
      </c>
      <c r="D1" t="s">
        <v>10</v>
      </c>
      <c r="E1" t="s">
        <v>11</v>
      </c>
    </row>
    <row r="2" spans="1:12" x14ac:dyDescent="0.25">
      <c r="A2" s="2" t="s">
        <v>13</v>
      </c>
      <c r="B2" s="4">
        <f>AVERAGE(data144pDerivative[Preprocessing Time])</f>
        <v>0.17171717171717171</v>
      </c>
      <c r="C2" s="4">
        <f>AVERAGE(data360pDerivative[Preprocessing Time])</f>
        <v>0.15151515151515152</v>
      </c>
      <c r="D2" s="4">
        <f>AVERAGE(data480pDerivative[Preprocessing Time])</f>
        <v>0.17171717171717171</v>
      </c>
      <c r="E2" s="4">
        <f>AVERAGE(data720pDerivative[Preprocessing Time])</f>
        <v>0.24242424242424243</v>
      </c>
    </row>
    <row r="3" spans="1:12" x14ac:dyDescent="0.25">
      <c r="A3" s="2" t="s">
        <v>14</v>
      </c>
      <c r="B3" s="4">
        <f>AVERAGE(data144pDerivative[Detection Time])</f>
        <v>0.27272727272727271</v>
      </c>
      <c r="C3" s="4">
        <f>AVERAGE(data360pDerivative[Detection Time])</f>
        <v>0.27272727272727271</v>
      </c>
      <c r="D3" s="4">
        <f>AVERAGE(data480pDerivative[Detection Time])</f>
        <v>0.27272727272727271</v>
      </c>
      <c r="E3" s="4">
        <f>AVERAGE(data720pDerivative[Detection Time])</f>
        <v>0.25252525252525254</v>
      </c>
    </row>
    <row r="4" spans="1:12" x14ac:dyDescent="0.25">
      <c r="A4" s="2" t="s">
        <v>15</v>
      </c>
      <c r="B4" s="4">
        <f>AVERAGE(data144pDerivative[Total Time])</f>
        <v>0.44444444444444442</v>
      </c>
      <c r="C4" s="4">
        <f>AVERAGE(data360pDerivative[Total Time])</f>
        <v>0.42424242424242425</v>
      </c>
      <c r="D4" s="4">
        <f>AVERAGE(data480pDerivative[Total Time])</f>
        <v>0.44444444444444442</v>
      </c>
      <c r="E4" s="4">
        <f>AVERAGE(data720pDerivative[Total Time])</f>
        <v>0.49494949494949497</v>
      </c>
    </row>
    <row r="5" spans="1:12" x14ac:dyDescent="0.25">
      <c r="B5" s="2"/>
      <c r="C5" s="3"/>
      <c r="D5" s="3"/>
      <c r="E5" s="3"/>
      <c r="F5" s="3"/>
    </row>
    <row r="6" spans="1:12" x14ac:dyDescent="0.25">
      <c r="A6" s="2" t="s">
        <v>8</v>
      </c>
      <c r="D6" s="2" t="s">
        <v>9</v>
      </c>
      <c r="G6" s="2" t="s">
        <v>10</v>
      </c>
      <c r="J6" s="2" t="s">
        <v>11</v>
      </c>
    </row>
    <row r="7" spans="1:12" x14ac:dyDescent="0.25">
      <c r="A7" t="s">
        <v>2</v>
      </c>
      <c r="B7" t="s">
        <v>3</v>
      </c>
      <c r="C7" t="s">
        <v>4</v>
      </c>
      <c r="D7" t="s">
        <v>2</v>
      </c>
      <c r="E7" t="s">
        <v>3</v>
      </c>
      <c r="F7" t="s">
        <v>4</v>
      </c>
      <c r="G7" t="s">
        <v>2</v>
      </c>
      <c r="H7" t="s">
        <v>3</v>
      </c>
      <c r="I7" t="s">
        <v>4</v>
      </c>
      <c r="J7" t="s">
        <v>2</v>
      </c>
      <c r="K7" t="s">
        <v>3</v>
      </c>
      <c r="L7" t="s">
        <v>4</v>
      </c>
    </row>
    <row r="8" spans="1:12" x14ac:dyDescent="0.25">
      <c r="A8">
        <f>Data_classic!A9-Data_classic!A10</f>
        <v>18</v>
      </c>
      <c r="B8">
        <f>Data_classic!B9-Data_classic!B10</f>
        <v>25</v>
      </c>
      <c r="C8">
        <f>Data_classic!C9-Data_classic!C10</f>
        <v>43</v>
      </c>
      <c r="D8">
        <f>Data_classic!D9-Data_classic!D10</f>
        <v>15</v>
      </c>
      <c r="E8">
        <f>Data_classic!E9-Data_classic!E10</f>
        <v>24</v>
      </c>
      <c r="F8">
        <f>Data_classic!F9-Data_classic!F10</f>
        <v>39</v>
      </c>
      <c r="G8">
        <f>Data_classic!G9-Data_classic!G10</f>
        <v>17</v>
      </c>
      <c r="H8">
        <f>Data_classic!H9-Data_classic!H10</f>
        <v>24</v>
      </c>
      <c r="I8">
        <f>Data_classic!I9-Data_classic!I10</f>
        <v>41</v>
      </c>
      <c r="J8">
        <f>Data_classic!J9-Data_classic!J10</f>
        <v>23</v>
      </c>
      <c r="K8">
        <f>Data_classic!K9-Data_classic!K10</f>
        <v>24</v>
      </c>
      <c r="L8">
        <f>Data_classic!L9-Data_classic!L10</f>
        <v>47</v>
      </c>
    </row>
    <row r="9" spans="1:12" x14ac:dyDescent="0.25">
      <c r="A9">
        <f>Data_classic!A10-Data_classic!A11</f>
        <v>0</v>
      </c>
      <c r="B9">
        <f>Data_classic!B10-Data_classic!B11</f>
        <v>2</v>
      </c>
      <c r="C9">
        <f>Data_classic!C10-Data_classic!C11</f>
        <v>2</v>
      </c>
      <c r="D9">
        <f>Data_classic!D10-Data_classic!D11</f>
        <v>-1</v>
      </c>
      <c r="E9">
        <f>Data_classic!E10-Data_classic!E11</f>
        <v>0</v>
      </c>
      <c r="F9">
        <f>Data_classic!F10-Data_classic!F11</f>
        <v>-1</v>
      </c>
      <c r="G9">
        <f>Data_classic!G10-Data_classic!G11</f>
        <v>-1</v>
      </c>
      <c r="H9">
        <f>Data_classic!H10-Data_classic!H11</f>
        <v>0</v>
      </c>
      <c r="I9">
        <f>Data_classic!I10-Data_classic!I11</f>
        <v>-1</v>
      </c>
      <c r="J9">
        <f>Data_classic!J10-Data_classic!J11</f>
        <v>-2</v>
      </c>
      <c r="K9">
        <f>Data_classic!K10-Data_classic!K11</f>
        <v>0</v>
      </c>
      <c r="L9">
        <f>Data_classic!L10-Data_classic!L11</f>
        <v>-2</v>
      </c>
    </row>
    <row r="10" spans="1:12" x14ac:dyDescent="0.25">
      <c r="A10">
        <f>Data_classic!A11-Data_classic!A12</f>
        <v>0</v>
      </c>
      <c r="B10">
        <f>Data_classic!B11-Data_classic!B12</f>
        <v>0</v>
      </c>
      <c r="C10">
        <f>Data_classic!C11-Data_classic!C12</f>
        <v>0</v>
      </c>
      <c r="D10">
        <f>Data_classic!D11-Data_classic!D12</f>
        <v>0</v>
      </c>
      <c r="E10">
        <f>Data_classic!E11-Data_classic!E12</f>
        <v>2</v>
      </c>
      <c r="F10">
        <f>Data_classic!F11-Data_classic!F12</f>
        <v>2</v>
      </c>
      <c r="G10">
        <f>Data_classic!G11-Data_classic!G12</f>
        <v>0</v>
      </c>
      <c r="H10">
        <f>Data_classic!H11-Data_classic!H12</f>
        <v>2</v>
      </c>
      <c r="I10">
        <f>Data_classic!I11-Data_classic!I12</f>
        <v>2</v>
      </c>
      <c r="J10">
        <f>Data_classic!J11-Data_classic!J12</f>
        <v>2</v>
      </c>
      <c r="K10">
        <f>Data_classic!K11-Data_classic!K12</f>
        <v>1</v>
      </c>
      <c r="L10">
        <f>Data_classic!L11-Data_classic!L12</f>
        <v>3</v>
      </c>
    </row>
    <row r="11" spans="1:12" x14ac:dyDescent="0.25">
      <c r="A11">
        <f>Data_classic!A12-Data_classic!A13</f>
        <v>-7</v>
      </c>
      <c r="B11">
        <f>Data_classic!B12-Data_classic!B13</f>
        <v>1</v>
      </c>
      <c r="C11">
        <f>Data_classic!C12-Data_classic!C13</f>
        <v>-6</v>
      </c>
      <c r="D11">
        <f>Data_classic!D12-Data_classic!D13</f>
        <v>-8</v>
      </c>
      <c r="E11">
        <f>Data_classic!E12-Data_classic!E13</f>
        <v>-1</v>
      </c>
      <c r="F11">
        <f>Data_classic!F12-Data_classic!F13</f>
        <v>-9</v>
      </c>
      <c r="G11">
        <f>Data_classic!G12-Data_classic!G13</f>
        <v>-5</v>
      </c>
      <c r="H11">
        <f>Data_classic!H12-Data_classic!H13</f>
        <v>-6</v>
      </c>
      <c r="I11">
        <f>Data_classic!I12-Data_classic!I13</f>
        <v>-11</v>
      </c>
      <c r="J11">
        <f>Data_classic!J12-Data_classic!J13</f>
        <v>-4</v>
      </c>
      <c r="K11">
        <f>Data_classic!K12-Data_classic!K13</f>
        <v>-12</v>
      </c>
      <c r="L11">
        <f>Data_classic!L12-Data_classic!L13</f>
        <v>-16</v>
      </c>
    </row>
    <row r="12" spans="1:12" x14ac:dyDescent="0.25">
      <c r="A12">
        <f>Data_classic!A13-Data_classic!A14</f>
        <v>7</v>
      </c>
      <c r="B12">
        <f>Data_classic!B13-Data_classic!B14</f>
        <v>-1</v>
      </c>
      <c r="C12">
        <f>Data_classic!C13-Data_classic!C14</f>
        <v>6</v>
      </c>
      <c r="D12">
        <f>Data_classic!D13-Data_classic!D14</f>
        <v>8</v>
      </c>
      <c r="E12">
        <f>Data_classic!E13-Data_classic!E14</f>
        <v>1</v>
      </c>
      <c r="F12">
        <f>Data_classic!F13-Data_classic!F14</f>
        <v>9</v>
      </c>
      <c r="G12">
        <f>Data_classic!G13-Data_classic!G14</f>
        <v>6</v>
      </c>
      <c r="H12">
        <f>Data_classic!H13-Data_classic!H14</f>
        <v>5</v>
      </c>
      <c r="I12">
        <f>Data_classic!I13-Data_classic!I14</f>
        <v>11</v>
      </c>
      <c r="J12">
        <f>Data_classic!J13-Data_classic!J14</f>
        <v>3</v>
      </c>
      <c r="K12">
        <f>Data_classic!K13-Data_classic!K14</f>
        <v>12</v>
      </c>
      <c r="L12">
        <f>Data_classic!L13-Data_classic!L14</f>
        <v>15</v>
      </c>
    </row>
    <row r="13" spans="1:12" x14ac:dyDescent="0.25">
      <c r="A13">
        <f>Data_classic!A14-Data_classic!A15</f>
        <v>-2</v>
      </c>
      <c r="B13">
        <f>Data_classic!B14-Data_classic!B15</f>
        <v>-5</v>
      </c>
      <c r="C13">
        <f>Data_classic!C14-Data_classic!C15</f>
        <v>-7</v>
      </c>
      <c r="D13">
        <f>Data_classic!D14-Data_classic!D15</f>
        <v>1</v>
      </c>
      <c r="E13">
        <f>Data_classic!E14-Data_classic!E15</f>
        <v>1</v>
      </c>
      <c r="F13">
        <f>Data_classic!F14-Data_classic!F15</f>
        <v>2</v>
      </c>
      <c r="G13">
        <f>Data_classic!G14-Data_classic!G15</f>
        <v>0</v>
      </c>
      <c r="H13">
        <f>Data_classic!H14-Data_classic!H15</f>
        <v>2</v>
      </c>
      <c r="I13">
        <f>Data_classic!I14-Data_classic!I15</f>
        <v>2</v>
      </c>
      <c r="J13">
        <f>Data_classic!J14-Data_classic!J15</f>
        <v>3</v>
      </c>
      <c r="K13">
        <f>Data_classic!K14-Data_classic!K15</f>
        <v>-1</v>
      </c>
      <c r="L13">
        <f>Data_classic!L14-Data_classic!L15</f>
        <v>2</v>
      </c>
    </row>
    <row r="14" spans="1:12" x14ac:dyDescent="0.25">
      <c r="A14">
        <f>Data_classic!A15-Data_classic!A16</f>
        <v>2</v>
      </c>
      <c r="B14">
        <f>Data_classic!B15-Data_classic!B16</f>
        <v>5</v>
      </c>
      <c r="C14">
        <f>Data_classic!C15-Data_classic!C16</f>
        <v>7</v>
      </c>
      <c r="D14">
        <f>Data_classic!D15-Data_classic!D16</f>
        <v>-1</v>
      </c>
      <c r="E14">
        <f>Data_classic!E15-Data_classic!E16</f>
        <v>-1</v>
      </c>
      <c r="F14">
        <f>Data_classic!F15-Data_classic!F16</f>
        <v>-2</v>
      </c>
      <c r="G14">
        <f>Data_classic!G15-Data_classic!G16</f>
        <v>0</v>
      </c>
      <c r="H14">
        <f>Data_classic!H15-Data_classic!H16</f>
        <v>-1</v>
      </c>
      <c r="I14">
        <f>Data_classic!I15-Data_classic!I16</f>
        <v>-1</v>
      </c>
      <c r="J14">
        <f>Data_classic!J15-Data_classic!J16</f>
        <v>-2</v>
      </c>
      <c r="K14">
        <f>Data_classic!K15-Data_classic!K16</f>
        <v>2</v>
      </c>
      <c r="L14">
        <f>Data_classic!L15-Data_classic!L16</f>
        <v>0</v>
      </c>
    </row>
    <row r="15" spans="1:12" x14ac:dyDescent="0.25">
      <c r="A15">
        <f>Data_classic!A16-Data_classic!A17</f>
        <v>0</v>
      </c>
      <c r="B15">
        <f>Data_classic!B16-Data_classic!B17</f>
        <v>0</v>
      </c>
      <c r="C15">
        <f>Data_classic!C16-Data_classic!C17</f>
        <v>0</v>
      </c>
      <c r="D15">
        <f>Data_classic!D16-Data_classic!D17</f>
        <v>0</v>
      </c>
      <c r="E15">
        <f>Data_classic!E16-Data_classic!E17</f>
        <v>0</v>
      </c>
      <c r="F15">
        <f>Data_classic!F16-Data_classic!F17</f>
        <v>0</v>
      </c>
      <c r="G15">
        <f>Data_classic!G16-Data_classic!G17</f>
        <v>-3</v>
      </c>
      <c r="H15">
        <f>Data_classic!H16-Data_classic!H17</f>
        <v>-5</v>
      </c>
      <c r="I15">
        <f>Data_classic!I16-Data_classic!I17</f>
        <v>-8</v>
      </c>
      <c r="J15">
        <f>Data_classic!J16-Data_classic!J17</f>
        <v>-3</v>
      </c>
      <c r="K15">
        <f>Data_classic!K16-Data_classic!K17</f>
        <v>-3</v>
      </c>
      <c r="L15">
        <f>Data_classic!L16-Data_classic!L17</f>
        <v>-6</v>
      </c>
    </row>
    <row r="16" spans="1:12" x14ac:dyDescent="0.25">
      <c r="A16">
        <f>Data_classic!A17-Data_classic!A18</f>
        <v>0</v>
      </c>
      <c r="B16">
        <f>Data_classic!B17-Data_classic!B18</f>
        <v>0</v>
      </c>
      <c r="C16">
        <f>Data_classic!C17-Data_classic!C18</f>
        <v>0</v>
      </c>
      <c r="D16">
        <f>Data_classic!D17-Data_classic!D18</f>
        <v>0</v>
      </c>
      <c r="E16">
        <f>Data_classic!E17-Data_classic!E18</f>
        <v>-1</v>
      </c>
      <c r="F16">
        <f>Data_classic!F17-Data_classic!F18</f>
        <v>-1</v>
      </c>
      <c r="G16">
        <f>Data_classic!G17-Data_classic!G18</f>
        <v>2</v>
      </c>
      <c r="H16">
        <f>Data_classic!H17-Data_classic!H18</f>
        <v>4</v>
      </c>
      <c r="I16">
        <f>Data_classic!I17-Data_classic!I18</f>
        <v>6</v>
      </c>
      <c r="J16">
        <f>Data_classic!J17-Data_classic!J18</f>
        <v>3</v>
      </c>
      <c r="K16">
        <f>Data_classic!K17-Data_classic!K18</f>
        <v>-1</v>
      </c>
      <c r="L16">
        <f>Data_classic!L17-Data_classic!L18</f>
        <v>2</v>
      </c>
    </row>
    <row r="17" spans="1:12" x14ac:dyDescent="0.25">
      <c r="A17">
        <f>Data_classic!A18-Data_classic!A19</f>
        <v>0</v>
      </c>
      <c r="B17">
        <f>Data_classic!B18-Data_classic!B19</f>
        <v>0</v>
      </c>
      <c r="C17">
        <f>Data_classic!C18-Data_classic!C19</f>
        <v>0</v>
      </c>
      <c r="D17">
        <f>Data_classic!D18-Data_classic!D19</f>
        <v>1</v>
      </c>
      <c r="E17">
        <f>Data_classic!E18-Data_classic!E19</f>
        <v>0</v>
      </c>
      <c r="F17">
        <f>Data_classic!F18-Data_classic!F19</f>
        <v>1</v>
      </c>
      <c r="G17">
        <f>Data_classic!G18-Data_classic!G19</f>
        <v>3</v>
      </c>
      <c r="H17">
        <f>Data_classic!H18-Data_classic!H19</f>
        <v>2</v>
      </c>
      <c r="I17">
        <f>Data_classic!I18-Data_classic!I19</f>
        <v>5</v>
      </c>
      <c r="J17">
        <f>Data_classic!J18-Data_classic!J19</f>
        <v>3</v>
      </c>
      <c r="K17">
        <f>Data_classic!K18-Data_classic!K19</f>
        <v>4</v>
      </c>
      <c r="L17">
        <f>Data_classic!L18-Data_classic!L19</f>
        <v>7</v>
      </c>
    </row>
    <row r="18" spans="1:12" x14ac:dyDescent="0.25">
      <c r="A18">
        <f>Data_classic!A19-Data_classic!A20</f>
        <v>0</v>
      </c>
      <c r="B18">
        <f>Data_classic!B19-Data_classic!B20</f>
        <v>0</v>
      </c>
      <c r="C18">
        <f>Data_classic!C19-Data_classic!C20</f>
        <v>0</v>
      </c>
      <c r="D18">
        <f>Data_classic!D19-Data_classic!D20</f>
        <v>0</v>
      </c>
      <c r="E18">
        <f>Data_classic!E19-Data_classic!E20</f>
        <v>2</v>
      </c>
      <c r="F18">
        <f>Data_classic!F19-Data_classic!F20</f>
        <v>2</v>
      </c>
      <c r="G18">
        <f>Data_classic!G19-Data_classic!G20</f>
        <v>-3</v>
      </c>
      <c r="H18">
        <f>Data_classic!H19-Data_classic!H20</f>
        <v>0</v>
      </c>
      <c r="I18">
        <f>Data_classic!I19-Data_classic!I20</f>
        <v>-3</v>
      </c>
      <c r="J18">
        <f>Data_classic!J19-Data_classic!J20</f>
        <v>-3</v>
      </c>
      <c r="K18">
        <f>Data_classic!K19-Data_classic!K20</f>
        <v>0</v>
      </c>
      <c r="L18">
        <f>Data_classic!L19-Data_classic!L20</f>
        <v>-3</v>
      </c>
    </row>
    <row r="19" spans="1:12" x14ac:dyDescent="0.25">
      <c r="A19">
        <f>Data_classic!A20-Data_classic!A21</f>
        <v>0</v>
      </c>
      <c r="B19">
        <f>Data_classic!B20-Data_classic!B21</f>
        <v>0</v>
      </c>
      <c r="C19">
        <f>Data_classic!C20-Data_classic!C21</f>
        <v>0</v>
      </c>
      <c r="D19">
        <f>Data_classic!D20-Data_classic!D21</f>
        <v>-2</v>
      </c>
      <c r="E19">
        <f>Data_classic!E20-Data_classic!E21</f>
        <v>-2</v>
      </c>
      <c r="F19">
        <f>Data_classic!F20-Data_classic!F21</f>
        <v>-4</v>
      </c>
      <c r="G19">
        <f>Data_classic!G20-Data_classic!G21</f>
        <v>-2</v>
      </c>
      <c r="H19">
        <f>Data_classic!H20-Data_classic!H21</f>
        <v>-5</v>
      </c>
      <c r="I19">
        <f>Data_classic!I20-Data_classic!I21</f>
        <v>-7</v>
      </c>
      <c r="J19">
        <f>Data_classic!J20-Data_classic!J21</f>
        <v>-6</v>
      </c>
      <c r="K19">
        <f>Data_classic!K20-Data_classic!K21</f>
        <v>-3</v>
      </c>
      <c r="L19">
        <f>Data_classic!L20-Data_classic!L21</f>
        <v>-9</v>
      </c>
    </row>
    <row r="20" spans="1:12" x14ac:dyDescent="0.25">
      <c r="A20">
        <f>Data_classic!A21-Data_classic!A22</f>
        <v>0</v>
      </c>
      <c r="B20">
        <f>Data_classic!B21-Data_classic!B22</f>
        <v>0</v>
      </c>
      <c r="C20">
        <f>Data_classic!C21-Data_classic!C22</f>
        <v>0</v>
      </c>
      <c r="D20">
        <f>Data_classic!D21-Data_classic!D22</f>
        <v>0</v>
      </c>
      <c r="E20">
        <f>Data_classic!E21-Data_classic!E22</f>
        <v>-3</v>
      </c>
      <c r="F20">
        <f>Data_classic!F21-Data_classic!F22</f>
        <v>-3</v>
      </c>
      <c r="G20">
        <f>Data_classic!G21-Data_classic!G22</f>
        <v>2</v>
      </c>
      <c r="H20">
        <f>Data_classic!H21-Data_classic!H22</f>
        <v>-2</v>
      </c>
      <c r="I20">
        <f>Data_classic!I21-Data_classic!I22</f>
        <v>0</v>
      </c>
      <c r="J20">
        <f>Data_classic!J21-Data_classic!J22</f>
        <v>6</v>
      </c>
      <c r="K20">
        <f>Data_classic!K21-Data_classic!K22</f>
        <v>3</v>
      </c>
      <c r="L20">
        <f>Data_classic!L21-Data_classic!L22</f>
        <v>9</v>
      </c>
    </row>
    <row r="21" spans="1:12" x14ac:dyDescent="0.25">
      <c r="A21">
        <f>Data_classic!A22-Data_classic!A23</f>
        <v>0</v>
      </c>
      <c r="B21">
        <f>Data_classic!B22-Data_classic!B23</f>
        <v>0</v>
      </c>
      <c r="C21">
        <f>Data_classic!C22-Data_classic!C23</f>
        <v>0</v>
      </c>
      <c r="D21">
        <f>Data_classic!D22-Data_classic!D23</f>
        <v>1</v>
      </c>
      <c r="E21">
        <f>Data_classic!E22-Data_classic!E23</f>
        <v>4</v>
      </c>
      <c r="F21">
        <f>Data_classic!F22-Data_classic!F23</f>
        <v>5</v>
      </c>
      <c r="G21">
        <f>Data_classic!G22-Data_classic!G23</f>
        <v>0</v>
      </c>
      <c r="H21">
        <f>Data_classic!H22-Data_classic!H23</f>
        <v>6</v>
      </c>
      <c r="I21">
        <f>Data_classic!I22-Data_classic!I23</f>
        <v>6</v>
      </c>
      <c r="J21">
        <f>Data_classic!J22-Data_classic!J23</f>
        <v>1</v>
      </c>
      <c r="K21">
        <f>Data_classic!K22-Data_classic!K23</f>
        <v>-1</v>
      </c>
      <c r="L21">
        <f>Data_classic!L22-Data_classic!L23</f>
        <v>0</v>
      </c>
    </row>
    <row r="22" spans="1:12" x14ac:dyDescent="0.25">
      <c r="A22">
        <f>Data_classic!A23-Data_classic!A24</f>
        <v>0</v>
      </c>
      <c r="B22">
        <f>Data_classic!B23-Data_classic!B24</f>
        <v>1</v>
      </c>
      <c r="C22">
        <f>Data_classic!C23-Data_classic!C24</f>
        <v>1</v>
      </c>
      <c r="D22">
        <f>Data_classic!D23-Data_classic!D24</f>
        <v>1</v>
      </c>
      <c r="E22">
        <f>Data_classic!E23-Data_classic!E24</f>
        <v>1</v>
      </c>
      <c r="F22">
        <f>Data_classic!F23-Data_classic!F24</f>
        <v>2</v>
      </c>
      <c r="G22">
        <f>Data_classic!G23-Data_classic!G24</f>
        <v>2</v>
      </c>
      <c r="H22">
        <f>Data_classic!H23-Data_classic!H24</f>
        <v>1</v>
      </c>
      <c r="I22">
        <f>Data_classic!I23-Data_classic!I24</f>
        <v>3</v>
      </c>
      <c r="J22">
        <f>Data_classic!J23-Data_classic!J24</f>
        <v>1</v>
      </c>
      <c r="K22">
        <f>Data_classic!K23-Data_classic!K24</f>
        <v>1</v>
      </c>
      <c r="L22">
        <f>Data_classic!L23-Data_classic!L24</f>
        <v>2</v>
      </c>
    </row>
    <row r="23" spans="1:12" x14ac:dyDescent="0.25">
      <c r="A23">
        <f>Data_classic!A24-Data_classic!A25</f>
        <v>0</v>
      </c>
      <c r="B23">
        <f>Data_classic!B24-Data_classic!B25</f>
        <v>-1</v>
      </c>
      <c r="C23">
        <f>Data_classic!C24-Data_classic!C25</f>
        <v>-1</v>
      </c>
      <c r="D23">
        <f>Data_classic!D24-Data_classic!D25</f>
        <v>-1</v>
      </c>
      <c r="E23">
        <f>Data_classic!E24-Data_classic!E25</f>
        <v>-1</v>
      </c>
      <c r="F23">
        <f>Data_classic!F24-Data_classic!F25</f>
        <v>-2</v>
      </c>
      <c r="G23">
        <f>Data_classic!G24-Data_classic!G25</f>
        <v>-2</v>
      </c>
      <c r="H23">
        <f>Data_classic!H24-Data_classic!H25</f>
        <v>0</v>
      </c>
      <c r="I23">
        <f>Data_classic!I24-Data_classic!I25</f>
        <v>-2</v>
      </c>
      <c r="J23">
        <f>Data_classic!J24-Data_classic!J25</f>
        <v>-5</v>
      </c>
      <c r="K23">
        <f>Data_classic!K24-Data_classic!K25</f>
        <v>0</v>
      </c>
      <c r="L23">
        <f>Data_classic!L24-Data_classic!L25</f>
        <v>-5</v>
      </c>
    </row>
    <row r="24" spans="1:12" x14ac:dyDescent="0.25">
      <c r="A24">
        <f>Data_classic!A25-Data_classic!A26</f>
        <v>0</v>
      </c>
      <c r="B24">
        <f>Data_classic!B25-Data_classic!B26</f>
        <v>1</v>
      </c>
      <c r="C24">
        <f>Data_classic!C25-Data_classic!C26</f>
        <v>1</v>
      </c>
      <c r="D24">
        <f>Data_classic!D25-Data_classic!D26</f>
        <v>0</v>
      </c>
      <c r="E24">
        <f>Data_classic!E25-Data_classic!E26</f>
        <v>1</v>
      </c>
      <c r="F24">
        <f>Data_classic!F25-Data_classic!F26</f>
        <v>1</v>
      </c>
      <c r="G24">
        <f>Data_classic!G25-Data_classic!G26</f>
        <v>0</v>
      </c>
      <c r="H24">
        <f>Data_classic!H25-Data_classic!H26</f>
        <v>-2</v>
      </c>
      <c r="I24">
        <f>Data_classic!I25-Data_classic!I26</f>
        <v>-2</v>
      </c>
      <c r="J24">
        <f>Data_classic!J25-Data_classic!J26</f>
        <v>2</v>
      </c>
      <c r="K24">
        <f>Data_classic!K25-Data_classic!K26</f>
        <v>0</v>
      </c>
      <c r="L24">
        <f>Data_classic!L25-Data_classic!L26</f>
        <v>2</v>
      </c>
    </row>
    <row r="25" spans="1:12" x14ac:dyDescent="0.25">
      <c r="A25">
        <f>Data_classic!A26-Data_classic!A27</f>
        <v>-1</v>
      </c>
      <c r="B25">
        <f>Data_classic!B26-Data_classic!B27</f>
        <v>-1</v>
      </c>
      <c r="C25">
        <f>Data_classic!C26-Data_classic!C27</f>
        <v>-2</v>
      </c>
      <c r="D25">
        <f>Data_classic!D26-Data_classic!D27</f>
        <v>0</v>
      </c>
      <c r="E25">
        <f>Data_classic!E26-Data_classic!E27</f>
        <v>-1</v>
      </c>
      <c r="F25">
        <f>Data_classic!F26-Data_classic!F27</f>
        <v>-1</v>
      </c>
      <c r="G25">
        <f>Data_classic!G26-Data_classic!G27</f>
        <v>-2</v>
      </c>
      <c r="H25">
        <f>Data_classic!H26-Data_classic!H27</f>
        <v>1</v>
      </c>
      <c r="I25">
        <f>Data_classic!I26-Data_classic!I27</f>
        <v>-1</v>
      </c>
      <c r="J25">
        <f>Data_classic!J26-Data_classic!J27</f>
        <v>0</v>
      </c>
      <c r="K25">
        <f>Data_classic!K26-Data_classic!K27</f>
        <v>-3</v>
      </c>
      <c r="L25">
        <f>Data_classic!L26-Data_classic!L27</f>
        <v>-3</v>
      </c>
    </row>
    <row r="26" spans="1:12" x14ac:dyDescent="0.25">
      <c r="A26">
        <f>Data_classic!A27-Data_classic!A28</f>
        <v>1</v>
      </c>
      <c r="B26">
        <f>Data_classic!B27-Data_classic!B28</f>
        <v>0</v>
      </c>
      <c r="C26">
        <f>Data_classic!C27-Data_classic!C28</f>
        <v>1</v>
      </c>
      <c r="D26">
        <f>Data_classic!D27-Data_classic!D28</f>
        <v>1</v>
      </c>
      <c r="E26">
        <f>Data_classic!E27-Data_classic!E28</f>
        <v>0</v>
      </c>
      <c r="F26">
        <f>Data_classic!F27-Data_classic!F28</f>
        <v>1</v>
      </c>
      <c r="G26">
        <f>Data_classic!G27-Data_classic!G28</f>
        <v>3</v>
      </c>
      <c r="H26">
        <f>Data_classic!H27-Data_classic!H28</f>
        <v>-2</v>
      </c>
      <c r="I26">
        <f>Data_classic!I27-Data_classic!I28</f>
        <v>1</v>
      </c>
      <c r="J26">
        <f>Data_classic!J27-Data_classic!J28</f>
        <v>1</v>
      </c>
      <c r="K26">
        <f>Data_classic!K27-Data_classic!K28</f>
        <v>2</v>
      </c>
      <c r="L26">
        <f>Data_classic!L27-Data_classic!L28</f>
        <v>3</v>
      </c>
    </row>
    <row r="27" spans="1:12" x14ac:dyDescent="0.25">
      <c r="A27">
        <f>Data_classic!A28-Data_classic!A29</f>
        <v>-1</v>
      </c>
      <c r="B27">
        <f>Data_classic!B28-Data_classic!B29</f>
        <v>0</v>
      </c>
      <c r="C27">
        <f>Data_classic!C28-Data_classic!C29</f>
        <v>-1</v>
      </c>
      <c r="D27">
        <f>Data_classic!D28-Data_classic!D29</f>
        <v>0</v>
      </c>
      <c r="E27">
        <f>Data_classic!E28-Data_classic!E29</f>
        <v>0</v>
      </c>
      <c r="F27">
        <f>Data_classic!F28-Data_classic!F29</f>
        <v>0</v>
      </c>
      <c r="G27">
        <f>Data_classic!G28-Data_classic!G29</f>
        <v>-2</v>
      </c>
      <c r="H27">
        <f>Data_classic!H28-Data_classic!H29</f>
        <v>2</v>
      </c>
      <c r="I27">
        <f>Data_classic!I28-Data_classic!I29</f>
        <v>0</v>
      </c>
      <c r="J27">
        <f>Data_classic!J28-Data_classic!J29</f>
        <v>-5</v>
      </c>
      <c r="K27">
        <f>Data_classic!K28-Data_classic!K29</f>
        <v>-1</v>
      </c>
      <c r="L27">
        <f>Data_classic!L28-Data_classic!L29</f>
        <v>-6</v>
      </c>
    </row>
    <row r="28" spans="1:12" x14ac:dyDescent="0.25">
      <c r="A28">
        <f>Data_classic!A29-Data_classic!A30</f>
        <v>1</v>
      </c>
      <c r="B28">
        <f>Data_classic!B29-Data_classic!B30</f>
        <v>0</v>
      </c>
      <c r="C28">
        <f>Data_classic!C29-Data_classic!C30</f>
        <v>1</v>
      </c>
      <c r="D28">
        <f>Data_classic!D29-Data_classic!D30</f>
        <v>0</v>
      </c>
      <c r="E28">
        <f>Data_classic!E29-Data_classic!E30</f>
        <v>0</v>
      </c>
      <c r="F28">
        <f>Data_classic!F29-Data_classic!F30</f>
        <v>0</v>
      </c>
      <c r="G28">
        <f>Data_classic!G29-Data_classic!G30</f>
        <v>2</v>
      </c>
      <c r="H28">
        <f>Data_classic!H29-Data_classic!H30</f>
        <v>0</v>
      </c>
      <c r="I28">
        <f>Data_classic!I29-Data_classic!I30</f>
        <v>2</v>
      </c>
      <c r="J28">
        <f>Data_classic!J29-Data_classic!J30</f>
        <v>5</v>
      </c>
      <c r="K28">
        <f>Data_classic!K29-Data_classic!K30</f>
        <v>0</v>
      </c>
      <c r="L28">
        <f>Data_classic!L29-Data_classic!L30</f>
        <v>5</v>
      </c>
    </row>
    <row r="29" spans="1:12" x14ac:dyDescent="0.25">
      <c r="A29">
        <f>Data_classic!A30-Data_classic!A31</f>
        <v>0</v>
      </c>
      <c r="B29">
        <f>Data_classic!B30-Data_classic!B31</f>
        <v>0</v>
      </c>
      <c r="C29">
        <f>Data_classic!C30-Data_classic!C31</f>
        <v>0</v>
      </c>
      <c r="D29">
        <f>Data_classic!D30-Data_classic!D31</f>
        <v>-1</v>
      </c>
      <c r="E29">
        <f>Data_classic!E30-Data_classic!E31</f>
        <v>-1</v>
      </c>
      <c r="F29">
        <f>Data_classic!F30-Data_classic!F31</f>
        <v>-2</v>
      </c>
      <c r="G29">
        <f>Data_classic!G30-Data_classic!G31</f>
        <v>-1</v>
      </c>
      <c r="H29">
        <f>Data_classic!H30-Data_classic!H31</f>
        <v>-1</v>
      </c>
      <c r="I29">
        <f>Data_classic!I30-Data_classic!I31</f>
        <v>-2</v>
      </c>
      <c r="J29">
        <f>Data_classic!J30-Data_classic!J31</f>
        <v>-1</v>
      </c>
      <c r="K29">
        <f>Data_classic!K30-Data_classic!K31</f>
        <v>1</v>
      </c>
      <c r="L29">
        <f>Data_classic!L30-Data_classic!L31</f>
        <v>0</v>
      </c>
    </row>
    <row r="30" spans="1:12" x14ac:dyDescent="0.25">
      <c r="A30">
        <f>Data_classic!A31-Data_classic!A32</f>
        <v>-1</v>
      </c>
      <c r="B30">
        <f>Data_classic!B31-Data_classic!B32</f>
        <v>0</v>
      </c>
      <c r="C30">
        <f>Data_classic!C31-Data_classic!C32</f>
        <v>-1</v>
      </c>
      <c r="D30">
        <f>Data_classic!D31-Data_classic!D32</f>
        <v>1</v>
      </c>
      <c r="E30">
        <f>Data_classic!E31-Data_classic!E32</f>
        <v>1</v>
      </c>
      <c r="F30">
        <f>Data_classic!F31-Data_classic!F32</f>
        <v>2</v>
      </c>
      <c r="G30">
        <f>Data_classic!G31-Data_classic!G32</f>
        <v>0</v>
      </c>
      <c r="H30">
        <f>Data_classic!H31-Data_classic!H32</f>
        <v>1</v>
      </c>
      <c r="I30">
        <f>Data_classic!I31-Data_classic!I32</f>
        <v>1</v>
      </c>
      <c r="J30">
        <f>Data_classic!J31-Data_classic!J32</f>
        <v>0</v>
      </c>
      <c r="K30">
        <f>Data_classic!K31-Data_classic!K32</f>
        <v>-6</v>
      </c>
      <c r="L30">
        <f>Data_classic!L31-Data_classic!L32</f>
        <v>-6</v>
      </c>
    </row>
    <row r="31" spans="1:12" x14ac:dyDescent="0.25">
      <c r="A31">
        <f>Data_classic!A32-Data_classic!A33</f>
        <v>1</v>
      </c>
      <c r="B31">
        <f>Data_classic!B32-Data_classic!B33</f>
        <v>0</v>
      </c>
      <c r="C31">
        <f>Data_classic!C32-Data_classic!C33</f>
        <v>1</v>
      </c>
      <c r="D31">
        <f>Data_classic!D32-Data_classic!D33</f>
        <v>0</v>
      </c>
      <c r="E31">
        <f>Data_classic!E32-Data_classic!E33</f>
        <v>0</v>
      </c>
      <c r="F31">
        <f>Data_classic!F32-Data_classic!F33</f>
        <v>0</v>
      </c>
      <c r="G31">
        <f>Data_classic!G32-Data_classic!G33</f>
        <v>1</v>
      </c>
      <c r="H31">
        <f>Data_classic!H32-Data_classic!H33</f>
        <v>1</v>
      </c>
      <c r="I31">
        <f>Data_classic!I32-Data_classic!I33</f>
        <v>2</v>
      </c>
      <c r="J31">
        <f>Data_classic!J32-Data_classic!J33</f>
        <v>2</v>
      </c>
      <c r="K31">
        <f>Data_classic!K32-Data_classic!K33</f>
        <v>7</v>
      </c>
      <c r="L31">
        <f>Data_classic!L32-Data_classic!L33</f>
        <v>9</v>
      </c>
    </row>
    <row r="32" spans="1:12" x14ac:dyDescent="0.25">
      <c r="A32">
        <f>Data_classic!A33-Data_classic!A34</f>
        <v>0</v>
      </c>
      <c r="B32">
        <f>Data_classic!B33-Data_classic!B34</f>
        <v>0</v>
      </c>
      <c r="C32">
        <f>Data_classic!C33-Data_classic!C34</f>
        <v>0</v>
      </c>
      <c r="D32">
        <f>Data_classic!D33-Data_classic!D34</f>
        <v>-1</v>
      </c>
      <c r="E32">
        <f>Data_classic!E33-Data_classic!E34</f>
        <v>0</v>
      </c>
      <c r="F32">
        <f>Data_classic!F33-Data_classic!F34</f>
        <v>-1</v>
      </c>
      <c r="G32">
        <f>Data_classic!G33-Data_classic!G34</f>
        <v>-1</v>
      </c>
      <c r="H32">
        <f>Data_classic!H33-Data_classic!H34</f>
        <v>-1</v>
      </c>
      <c r="I32">
        <f>Data_classic!I33-Data_classic!I34</f>
        <v>-2</v>
      </c>
      <c r="J32">
        <f>Data_classic!J33-Data_classic!J34</f>
        <v>-3</v>
      </c>
      <c r="K32">
        <f>Data_classic!K33-Data_classic!K34</f>
        <v>-7</v>
      </c>
      <c r="L32">
        <f>Data_classic!L33-Data_classic!L34</f>
        <v>-10</v>
      </c>
    </row>
    <row r="33" spans="1:12" x14ac:dyDescent="0.25">
      <c r="A33">
        <f>Data_classic!A34-Data_classic!A35</f>
        <v>0</v>
      </c>
      <c r="B33">
        <f>Data_classic!B34-Data_classic!B35</f>
        <v>0</v>
      </c>
      <c r="C33">
        <f>Data_classic!C34-Data_classic!C35</f>
        <v>0</v>
      </c>
      <c r="D33">
        <f>Data_classic!D34-Data_classic!D35</f>
        <v>0</v>
      </c>
      <c r="E33">
        <f>Data_classic!E34-Data_classic!E35</f>
        <v>0</v>
      </c>
      <c r="F33">
        <f>Data_classic!F34-Data_classic!F35</f>
        <v>0</v>
      </c>
      <c r="G33">
        <f>Data_classic!G34-Data_classic!G35</f>
        <v>2</v>
      </c>
      <c r="H33">
        <f>Data_classic!H34-Data_classic!H35</f>
        <v>0</v>
      </c>
      <c r="I33">
        <f>Data_classic!I34-Data_classic!I35</f>
        <v>2</v>
      </c>
      <c r="J33">
        <f>Data_classic!J34-Data_classic!J35</f>
        <v>3</v>
      </c>
      <c r="K33">
        <f>Data_classic!K34-Data_classic!K35</f>
        <v>7</v>
      </c>
      <c r="L33">
        <f>Data_classic!L34-Data_classic!L35</f>
        <v>10</v>
      </c>
    </row>
    <row r="34" spans="1:12" x14ac:dyDescent="0.25">
      <c r="A34">
        <f>Data_classic!A35-Data_classic!A36</f>
        <v>0</v>
      </c>
      <c r="B34">
        <f>Data_classic!B35-Data_classic!B36</f>
        <v>0</v>
      </c>
      <c r="C34">
        <f>Data_classic!C35-Data_classic!C36</f>
        <v>0</v>
      </c>
      <c r="D34">
        <f>Data_classic!D35-Data_classic!D36</f>
        <v>0</v>
      </c>
      <c r="E34">
        <f>Data_classic!E35-Data_classic!E36</f>
        <v>0</v>
      </c>
      <c r="F34">
        <f>Data_classic!F35-Data_classic!F36</f>
        <v>0</v>
      </c>
      <c r="G34">
        <f>Data_classic!G35-Data_classic!G36</f>
        <v>-4</v>
      </c>
      <c r="H34">
        <f>Data_classic!H35-Data_classic!H36</f>
        <v>-8</v>
      </c>
      <c r="I34">
        <f>Data_classic!I35-Data_classic!I36</f>
        <v>-12</v>
      </c>
      <c r="J34">
        <f>Data_classic!J35-Data_classic!J36</f>
        <v>-6</v>
      </c>
      <c r="K34">
        <f>Data_classic!K35-Data_classic!K36</f>
        <v>-7</v>
      </c>
      <c r="L34">
        <f>Data_classic!L35-Data_classic!L36</f>
        <v>-13</v>
      </c>
    </row>
    <row r="35" spans="1:12" x14ac:dyDescent="0.25">
      <c r="A35">
        <f>Data_classic!A36-Data_classic!A37</f>
        <v>-1</v>
      </c>
      <c r="B35">
        <f>Data_classic!B36-Data_classic!B37</f>
        <v>0</v>
      </c>
      <c r="C35">
        <f>Data_classic!C36-Data_classic!C37</f>
        <v>-1</v>
      </c>
      <c r="D35">
        <f>Data_classic!D36-Data_classic!D37</f>
        <v>0</v>
      </c>
      <c r="E35">
        <f>Data_classic!E36-Data_classic!E37</f>
        <v>-2</v>
      </c>
      <c r="F35">
        <f>Data_classic!F36-Data_classic!F37</f>
        <v>-2</v>
      </c>
      <c r="G35">
        <f>Data_classic!G36-Data_classic!G37</f>
        <v>2</v>
      </c>
      <c r="H35">
        <f>Data_classic!H36-Data_classic!H37</f>
        <v>9</v>
      </c>
      <c r="I35">
        <f>Data_classic!I36-Data_classic!I37</f>
        <v>11</v>
      </c>
      <c r="J35">
        <f>Data_classic!J36-Data_classic!J37</f>
        <v>5</v>
      </c>
      <c r="K35">
        <f>Data_classic!K36-Data_classic!K37</f>
        <v>7</v>
      </c>
      <c r="L35">
        <f>Data_classic!L36-Data_classic!L37</f>
        <v>12</v>
      </c>
    </row>
    <row r="36" spans="1:12" x14ac:dyDescent="0.25">
      <c r="A36">
        <f>Data_classic!A37-Data_classic!A38</f>
        <v>1</v>
      </c>
      <c r="B36">
        <f>Data_classic!B37-Data_classic!B38</f>
        <v>1</v>
      </c>
      <c r="C36">
        <f>Data_classic!C37-Data_classic!C38</f>
        <v>2</v>
      </c>
      <c r="D36">
        <f>Data_classic!D37-Data_classic!D38</f>
        <v>1</v>
      </c>
      <c r="E36">
        <f>Data_classic!E37-Data_classic!E38</f>
        <v>3</v>
      </c>
      <c r="F36">
        <f>Data_classic!F37-Data_classic!F38</f>
        <v>4</v>
      </c>
      <c r="G36">
        <f>Data_classic!G37-Data_classic!G38</f>
        <v>3</v>
      </c>
      <c r="H36">
        <f>Data_classic!H37-Data_classic!H38</f>
        <v>0</v>
      </c>
      <c r="I36">
        <f>Data_classic!I37-Data_classic!I38</f>
        <v>3</v>
      </c>
      <c r="J36">
        <f>Data_classic!J37-Data_classic!J38</f>
        <v>-1</v>
      </c>
      <c r="K36">
        <f>Data_classic!K37-Data_classic!K38</f>
        <v>-7</v>
      </c>
      <c r="L36">
        <f>Data_classic!L37-Data_classic!L38</f>
        <v>-8</v>
      </c>
    </row>
    <row r="37" spans="1:12" x14ac:dyDescent="0.25">
      <c r="A37">
        <f>Data_classic!A38-Data_classic!A39</f>
        <v>-1</v>
      </c>
      <c r="B37">
        <f>Data_classic!B38-Data_classic!B39</f>
        <v>-1</v>
      </c>
      <c r="C37">
        <f>Data_classic!C38-Data_classic!C39</f>
        <v>-2</v>
      </c>
      <c r="D37">
        <f>Data_classic!D38-Data_classic!D39</f>
        <v>-1</v>
      </c>
      <c r="E37">
        <f>Data_classic!E38-Data_classic!E39</f>
        <v>-1</v>
      </c>
      <c r="F37">
        <f>Data_classic!F38-Data_classic!F39</f>
        <v>-2</v>
      </c>
      <c r="G37">
        <f>Data_classic!G38-Data_classic!G39</f>
        <v>-3</v>
      </c>
      <c r="H37">
        <f>Data_classic!H38-Data_classic!H39</f>
        <v>0</v>
      </c>
      <c r="I37">
        <f>Data_classic!I38-Data_classic!I39</f>
        <v>-3</v>
      </c>
      <c r="J37">
        <f>Data_classic!J38-Data_classic!J39</f>
        <v>-2</v>
      </c>
      <c r="K37">
        <f>Data_classic!K38-Data_classic!K39</f>
        <v>7</v>
      </c>
      <c r="L37">
        <f>Data_classic!L38-Data_classic!L39</f>
        <v>5</v>
      </c>
    </row>
    <row r="38" spans="1:12" x14ac:dyDescent="0.25">
      <c r="A38">
        <f>Data_classic!A39-Data_classic!A40</f>
        <v>1</v>
      </c>
      <c r="B38">
        <f>Data_classic!B39-Data_classic!B40</f>
        <v>1</v>
      </c>
      <c r="C38">
        <f>Data_classic!C39-Data_classic!C40</f>
        <v>2</v>
      </c>
      <c r="D38">
        <f>Data_classic!D39-Data_classic!D40</f>
        <v>0</v>
      </c>
      <c r="E38">
        <f>Data_classic!E39-Data_classic!E40</f>
        <v>0</v>
      </c>
      <c r="F38">
        <f>Data_classic!F39-Data_classic!F40</f>
        <v>0</v>
      </c>
      <c r="G38">
        <f>Data_classic!G39-Data_classic!G40</f>
        <v>1</v>
      </c>
      <c r="H38">
        <f>Data_classic!H39-Data_classic!H40</f>
        <v>-1</v>
      </c>
      <c r="I38">
        <f>Data_classic!I39-Data_classic!I40</f>
        <v>0</v>
      </c>
      <c r="J38">
        <f>Data_classic!J39-Data_classic!J40</f>
        <v>4</v>
      </c>
      <c r="K38">
        <f>Data_classic!K39-Data_classic!K40</f>
        <v>0</v>
      </c>
      <c r="L38">
        <f>Data_classic!L39-Data_classic!L40</f>
        <v>4</v>
      </c>
    </row>
    <row r="39" spans="1:12" x14ac:dyDescent="0.25">
      <c r="A39">
        <f>Data_classic!A40-Data_classic!A41</f>
        <v>0</v>
      </c>
      <c r="B39">
        <f>Data_classic!B40-Data_classic!B41</f>
        <v>-1</v>
      </c>
      <c r="C39">
        <f>Data_classic!C40-Data_classic!C41</f>
        <v>-1</v>
      </c>
      <c r="D39">
        <f>Data_classic!D40-Data_classic!D41</f>
        <v>0</v>
      </c>
      <c r="E39">
        <f>Data_classic!E40-Data_classic!E41</f>
        <v>1</v>
      </c>
      <c r="F39">
        <f>Data_classic!F40-Data_classic!F41</f>
        <v>1</v>
      </c>
      <c r="G39">
        <f>Data_classic!G40-Data_classic!G41</f>
        <v>-1</v>
      </c>
      <c r="H39">
        <f>Data_classic!H40-Data_classic!H41</f>
        <v>-20</v>
      </c>
      <c r="I39">
        <f>Data_classic!I40-Data_classic!I41</f>
        <v>-21</v>
      </c>
      <c r="J39">
        <f>Data_classic!J40-Data_classic!J41</f>
        <v>-2</v>
      </c>
      <c r="K39">
        <f>Data_classic!K40-Data_classic!K41</f>
        <v>-31</v>
      </c>
      <c r="L39">
        <f>Data_classic!L40-Data_classic!L41</f>
        <v>-33</v>
      </c>
    </row>
    <row r="40" spans="1:12" x14ac:dyDescent="0.25">
      <c r="A40">
        <f>Data_classic!A41-Data_classic!A42</f>
        <v>0</v>
      </c>
      <c r="B40">
        <f>Data_classic!B41-Data_classic!B42</f>
        <v>0</v>
      </c>
      <c r="C40">
        <f>Data_classic!C41-Data_classic!C42</f>
        <v>0</v>
      </c>
      <c r="D40">
        <f>Data_classic!D41-Data_classic!D42</f>
        <v>0</v>
      </c>
      <c r="E40">
        <f>Data_classic!E41-Data_classic!E42</f>
        <v>0</v>
      </c>
      <c r="F40">
        <f>Data_classic!F41-Data_classic!F42</f>
        <v>0</v>
      </c>
      <c r="G40">
        <f>Data_classic!G41-Data_classic!G42</f>
        <v>2</v>
      </c>
      <c r="H40">
        <f>Data_classic!H41-Data_classic!H42</f>
        <v>21</v>
      </c>
      <c r="I40">
        <f>Data_classic!I41-Data_classic!I42</f>
        <v>23</v>
      </c>
      <c r="J40">
        <f>Data_classic!J41-Data_classic!J42</f>
        <v>4</v>
      </c>
      <c r="K40">
        <f>Data_classic!K41-Data_classic!K42</f>
        <v>32</v>
      </c>
      <c r="L40">
        <f>Data_classic!L41-Data_classic!L42</f>
        <v>36</v>
      </c>
    </row>
    <row r="41" spans="1:12" x14ac:dyDescent="0.25">
      <c r="A41">
        <f>Data_classic!A42-Data_classic!A43</f>
        <v>-1</v>
      </c>
      <c r="B41">
        <f>Data_classic!B42-Data_classic!B43</f>
        <v>-1</v>
      </c>
      <c r="C41">
        <f>Data_classic!C42-Data_classic!C43</f>
        <v>-2</v>
      </c>
      <c r="D41">
        <f>Data_classic!D42-Data_classic!D43</f>
        <v>0</v>
      </c>
      <c r="E41">
        <f>Data_classic!E42-Data_classic!E43</f>
        <v>-1</v>
      </c>
      <c r="F41">
        <f>Data_classic!F42-Data_classic!F43</f>
        <v>-1</v>
      </c>
      <c r="G41">
        <f>Data_classic!G42-Data_classic!G43</f>
        <v>-3</v>
      </c>
      <c r="H41">
        <f>Data_classic!H42-Data_classic!H43</f>
        <v>-1</v>
      </c>
      <c r="I41">
        <f>Data_classic!I42-Data_classic!I43</f>
        <v>-4</v>
      </c>
      <c r="J41">
        <f>Data_classic!J42-Data_classic!J43</f>
        <v>-5</v>
      </c>
      <c r="K41">
        <f>Data_classic!K42-Data_classic!K43</f>
        <v>-7</v>
      </c>
      <c r="L41">
        <f>Data_classic!L42-Data_classic!L43</f>
        <v>-12</v>
      </c>
    </row>
    <row r="42" spans="1:12" x14ac:dyDescent="0.25">
      <c r="A42">
        <f>Data_classic!A43-Data_classic!A44</f>
        <v>1</v>
      </c>
      <c r="B42">
        <f>Data_classic!B43-Data_classic!B44</f>
        <v>2</v>
      </c>
      <c r="C42">
        <f>Data_classic!C43-Data_classic!C44</f>
        <v>3</v>
      </c>
      <c r="D42">
        <f>Data_classic!D43-Data_classic!D44</f>
        <v>0</v>
      </c>
      <c r="E42">
        <f>Data_classic!E43-Data_classic!E44</f>
        <v>-14</v>
      </c>
      <c r="F42">
        <f>Data_classic!F43-Data_classic!F44</f>
        <v>-14</v>
      </c>
      <c r="G42">
        <f>Data_classic!G43-Data_classic!G44</f>
        <v>1</v>
      </c>
      <c r="H42">
        <f>Data_classic!H43-Data_classic!H44</f>
        <v>1</v>
      </c>
      <c r="I42">
        <f>Data_classic!I43-Data_classic!I44</f>
        <v>2</v>
      </c>
      <c r="J42">
        <f>Data_classic!J43-Data_classic!J44</f>
        <v>2</v>
      </c>
      <c r="K42">
        <f>Data_classic!K43-Data_classic!K44</f>
        <v>6</v>
      </c>
      <c r="L42">
        <f>Data_classic!L43-Data_classic!L44</f>
        <v>8</v>
      </c>
    </row>
    <row r="43" spans="1:12" x14ac:dyDescent="0.25">
      <c r="A43">
        <f>Data_classic!A44-Data_classic!A45</f>
        <v>0</v>
      </c>
      <c r="B43">
        <f>Data_classic!B44-Data_classic!B45</f>
        <v>-1</v>
      </c>
      <c r="C43">
        <f>Data_classic!C44-Data_classic!C45</f>
        <v>-1</v>
      </c>
      <c r="D43">
        <f>Data_classic!D44-Data_classic!D45</f>
        <v>0</v>
      </c>
      <c r="E43">
        <f>Data_classic!E44-Data_classic!E45</f>
        <v>13</v>
      </c>
      <c r="F43">
        <f>Data_classic!F44-Data_classic!F45</f>
        <v>13</v>
      </c>
      <c r="G43">
        <f>Data_classic!G44-Data_classic!G45</f>
        <v>0</v>
      </c>
      <c r="H43">
        <f>Data_classic!H44-Data_classic!H45</f>
        <v>0</v>
      </c>
      <c r="I43">
        <f>Data_classic!I44-Data_classic!I45</f>
        <v>0</v>
      </c>
      <c r="J43">
        <f>Data_classic!J44-Data_classic!J45</f>
        <v>1</v>
      </c>
      <c r="K43">
        <f>Data_classic!K44-Data_classic!K45</f>
        <v>0</v>
      </c>
      <c r="L43">
        <f>Data_classic!L44-Data_classic!L45</f>
        <v>1</v>
      </c>
    </row>
    <row r="44" spans="1:12" x14ac:dyDescent="0.25">
      <c r="A44">
        <f>Data_classic!A45-Data_classic!A46</f>
        <v>0</v>
      </c>
      <c r="B44">
        <f>Data_classic!B45-Data_classic!B46</f>
        <v>0</v>
      </c>
      <c r="C44">
        <f>Data_classic!C45-Data_classic!C46</f>
        <v>0</v>
      </c>
      <c r="D44">
        <f>Data_classic!D45-Data_classic!D46</f>
        <v>0</v>
      </c>
      <c r="E44">
        <f>Data_classic!E45-Data_classic!E46</f>
        <v>1</v>
      </c>
      <c r="F44">
        <f>Data_classic!F45-Data_classic!F46</f>
        <v>1</v>
      </c>
      <c r="G44">
        <f>Data_classic!G45-Data_classic!G46</f>
        <v>-1</v>
      </c>
      <c r="H44">
        <f>Data_classic!H45-Data_classic!H46</f>
        <v>-1</v>
      </c>
      <c r="I44">
        <f>Data_classic!I45-Data_classic!I46</f>
        <v>-2</v>
      </c>
      <c r="J44">
        <f>Data_classic!J45-Data_classic!J46</f>
        <v>-2</v>
      </c>
      <c r="K44">
        <f>Data_classic!K45-Data_classic!K46</f>
        <v>-1</v>
      </c>
      <c r="L44">
        <f>Data_classic!L45-Data_classic!L46</f>
        <v>-3</v>
      </c>
    </row>
    <row r="45" spans="1:12" x14ac:dyDescent="0.25">
      <c r="A45">
        <f>Data_classic!A46-Data_classic!A47</f>
        <v>-1</v>
      </c>
      <c r="B45">
        <f>Data_classic!B46-Data_classic!B47</f>
        <v>0</v>
      </c>
      <c r="C45">
        <f>Data_classic!C46-Data_classic!C47</f>
        <v>-1</v>
      </c>
      <c r="D45">
        <f>Data_classic!D46-Data_classic!D47</f>
        <v>0</v>
      </c>
      <c r="E45">
        <f>Data_classic!E46-Data_classic!E47</f>
        <v>0</v>
      </c>
      <c r="F45">
        <f>Data_classic!F46-Data_classic!F47</f>
        <v>0</v>
      </c>
      <c r="G45">
        <f>Data_classic!G46-Data_classic!G47</f>
        <v>1</v>
      </c>
      <c r="H45">
        <f>Data_classic!H46-Data_classic!H47</f>
        <v>-5</v>
      </c>
      <c r="I45">
        <f>Data_classic!I46-Data_classic!I47</f>
        <v>-4</v>
      </c>
      <c r="J45">
        <f>Data_classic!J46-Data_classic!J47</f>
        <v>0</v>
      </c>
      <c r="K45">
        <f>Data_classic!K46-Data_classic!K47</f>
        <v>1</v>
      </c>
      <c r="L45">
        <f>Data_classic!L46-Data_classic!L47</f>
        <v>1</v>
      </c>
    </row>
    <row r="46" spans="1:12" x14ac:dyDescent="0.25">
      <c r="A46">
        <f>Data_classic!A47-Data_classic!A48</f>
        <v>1</v>
      </c>
      <c r="B46">
        <f>Data_classic!B47-Data_classic!B48</f>
        <v>1</v>
      </c>
      <c r="C46">
        <f>Data_classic!C47-Data_classic!C48</f>
        <v>2</v>
      </c>
      <c r="D46">
        <f>Data_classic!D47-Data_classic!D48</f>
        <v>2</v>
      </c>
      <c r="E46">
        <f>Data_classic!E47-Data_classic!E48</f>
        <v>1</v>
      </c>
      <c r="F46">
        <f>Data_classic!F47-Data_classic!F48</f>
        <v>3</v>
      </c>
      <c r="G46">
        <f>Data_classic!G47-Data_classic!G48</f>
        <v>1</v>
      </c>
      <c r="H46">
        <f>Data_classic!H47-Data_classic!H48</f>
        <v>6</v>
      </c>
      <c r="I46">
        <f>Data_classic!I47-Data_classic!I48</f>
        <v>7</v>
      </c>
      <c r="J46">
        <f>Data_classic!J47-Data_classic!J48</f>
        <v>4</v>
      </c>
      <c r="K46">
        <f>Data_classic!K47-Data_classic!K48</f>
        <v>1</v>
      </c>
      <c r="L46">
        <f>Data_classic!L47-Data_classic!L48</f>
        <v>5</v>
      </c>
    </row>
    <row r="47" spans="1:12" x14ac:dyDescent="0.25">
      <c r="A47">
        <f>Data_classic!A48-Data_classic!A49</f>
        <v>0</v>
      </c>
      <c r="B47">
        <f>Data_classic!B48-Data_classic!B49</f>
        <v>-1</v>
      </c>
      <c r="C47">
        <f>Data_classic!C48-Data_classic!C49</f>
        <v>-1</v>
      </c>
      <c r="D47">
        <f>Data_classic!D48-Data_classic!D49</f>
        <v>-2</v>
      </c>
      <c r="E47">
        <f>Data_classic!E48-Data_classic!E49</f>
        <v>-1</v>
      </c>
      <c r="F47">
        <f>Data_classic!F48-Data_classic!F49</f>
        <v>-3</v>
      </c>
      <c r="G47">
        <f>Data_classic!G48-Data_classic!G49</f>
        <v>1</v>
      </c>
      <c r="H47">
        <f>Data_classic!H48-Data_classic!H49</f>
        <v>0</v>
      </c>
      <c r="I47">
        <f>Data_classic!I48-Data_classic!I49</f>
        <v>1</v>
      </c>
      <c r="J47">
        <f>Data_classic!J48-Data_classic!J49</f>
        <v>1</v>
      </c>
      <c r="K47">
        <f>Data_classic!K48-Data_classic!K49</f>
        <v>-1</v>
      </c>
      <c r="L47">
        <f>Data_classic!L48-Data_classic!L49</f>
        <v>0</v>
      </c>
    </row>
    <row r="48" spans="1:12" x14ac:dyDescent="0.25">
      <c r="A48">
        <f>Data_classic!A49-Data_classic!A50</f>
        <v>0</v>
      </c>
      <c r="B48">
        <f>Data_classic!B49-Data_classic!B50</f>
        <v>1</v>
      </c>
      <c r="C48">
        <f>Data_classic!C49-Data_classic!C50</f>
        <v>1</v>
      </c>
      <c r="D48">
        <f>Data_classic!D49-Data_classic!D50</f>
        <v>1</v>
      </c>
      <c r="E48">
        <f>Data_classic!E49-Data_classic!E50</f>
        <v>1</v>
      </c>
      <c r="F48">
        <f>Data_classic!F49-Data_classic!F50</f>
        <v>2</v>
      </c>
      <c r="G48">
        <f>Data_classic!G49-Data_classic!G50</f>
        <v>0</v>
      </c>
      <c r="H48">
        <f>Data_classic!H49-Data_classic!H50</f>
        <v>0</v>
      </c>
      <c r="I48">
        <f>Data_classic!I49-Data_classic!I50</f>
        <v>0</v>
      </c>
      <c r="J48">
        <f>Data_classic!J49-Data_classic!J50</f>
        <v>0</v>
      </c>
      <c r="K48">
        <f>Data_classic!K49-Data_classic!K50</f>
        <v>1</v>
      </c>
      <c r="L48">
        <f>Data_classic!L49-Data_classic!L50</f>
        <v>1</v>
      </c>
    </row>
    <row r="49" spans="1:12" x14ac:dyDescent="0.25">
      <c r="A49">
        <f>Data_classic!A50-Data_classic!A51</f>
        <v>-1</v>
      </c>
      <c r="B49">
        <f>Data_classic!B50-Data_classic!B51</f>
        <v>-1</v>
      </c>
      <c r="C49">
        <f>Data_classic!C50-Data_classic!C51</f>
        <v>-2</v>
      </c>
      <c r="D49">
        <f>Data_classic!D50-Data_classic!D51</f>
        <v>-2</v>
      </c>
      <c r="E49">
        <f>Data_classic!E50-Data_classic!E51</f>
        <v>-1</v>
      </c>
      <c r="F49">
        <f>Data_classic!F50-Data_classic!F51</f>
        <v>-3</v>
      </c>
      <c r="G49">
        <f>Data_classic!G50-Data_classic!G51</f>
        <v>-1</v>
      </c>
      <c r="H49">
        <f>Data_classic!H50-Data_classic!H51</f>
        <v>-1</v>
      </c>
      <c r="I49">
        <f>Data_classic!I50-Data_classic!I51</f>
        <v>-2</v>
      </c>
      <c r="J49">
        <f>Data_classic!J50-Data_classic!J51</f>
        <v>-2</v>
      </c>
      <c r="K49">
        <f>Data_classic!K50-Data_classic!K51</f>
        <v>-1</v>
      </c>
      <c r="L49">
        <f>Data_classic!L50-Data_classic!L51</f>
        <v>-3</v>
      </c>
    </row>
    <row r="50" spans="1:12" x14ac:dyDescent="0.25">
      <c r="A50">
        <f>Data_classic!A51-Data_classic!A52</f>
        <v>1</v>
      </c>
      <c r="B50">
        <f>Data_classic!B51-Data_classic!B52</f>
        <v>0</v>
      </c>
      <c r="C50">
        <f>Data_classic!C51-Data_classic!C52</f>
        <v>1</v>
      </c>
      <c r="D50">
        <f>Data_classic!D51-Data_classic!D52</f>
        <v>2</v>
      </c>
      <c r="E50">
        <f>Data_classic!E51-Data_classic!E52</f>
        <v>0</v>
      </c>
      <c r="F50">
        <f>Data_classic!F51-Data_classic!F52</f>
        <v>2</v>
      </c>
      <c r="G50">
        <f>Data_classic!G51-Data_classic!G52</f>
        <v>-1</v>
      </c>
      <c r="H50">
        <f>Data_classic!H51-Data_classic!H52</f>
        <v>0</v>
      </c>
      <c r="I50">
        <f>Data_classic!I51-Data_classic!I52</f>
        <v>-1</v>
      </c>
      <c r="J50">
        <f>Data_classic!J51-Data_classic!J52</f>
        <v>-3</v>
      </c>
      <c r="K50">
        <f>Data_classic!K51-Data_classic!K52</f>
        <v>-6</v>
      </c>
      <c r="L50">
        <f>Data_classic!L51-Data_classic!L52</f>
        <v>-9</v>
      </c>
    </row>
    <row r="51" spans="1:12" x14ac:dyDescent="0.25">
      <c r="A51">
        <f>Data_classic!A52-Data_classic!A53</f>
        <v>0</v>
      </c>
      <c r="B51">
        <f>Data_classic!B52-Data_classic!B53</f>
        <v>0</v>
      </c>
      <c r="C51">
        <f>Data_classic!C52-Data_classic!C53</f>
        <v>0</v>
      </c>
      <c r="D51">
        <f>Data_classic!D52-Data_classic!D53</f>
        <v>-1</v>
      </c>
      <c r="E51">
        <f>Data_classic!E52-Data_classic!E53</f>
        <v>0</v>
      </c>
      <c r="F51">
        <f>Data_classic!F52-Data_classic!F53</f>
        <v>-1</v>
      </c>
      <c r="G51">
        <f>Data_classic!G52-Data_classic!G53</f>
        <v>0</v>
      </c>
      <c r="H51">
        <f>Data_classic!H52-Data_classic!H53</f>
        <v>-1</v>
      </c>
      <c r="I51">
        <f>Data_classic!I52-Data_classic!I53</f>
        <v>-1</v>
      </c>
      <c r="J51">
        <f>Data_classic!J52-Data_classic!J53</f>
        <v>-1</v>
      </c>
      <c r="K51">
        <f>Data_classic!K52-Data_classic!K53</f>
        <v>5</v>
      </c>
      <c r="L51">
        <f>Data_classic!L52-Data_classic!L53</f>
        <v>4</v>
      </c>
    </row>
    <row r="52" spans="1:12" x14ac:dyDescent="0.25">
      <c r="A52">
        <f>Data_classic!A53-Data_classic!A54</f>
        <v>0</v>
      </c>
      <c r="B52">
        <f>Data_classic!B53-Data_classic!B54</f>
        <v>1</v>
      </c>
      <c r="C52">
        <f>Data_classic!C53-Data_classic!C54</f>
        <v>1</v>
      </c>
      <c r="D52">
        <f>Data_classic!D53-Data_classic!D54</f>
        <v>1</v>
      </c>
      <c r="E52">
        <f>Data_classic!E53-Data_classic!E54</f>
        <v>0</v>
      </c>
      <c r="F52">
        <f>Data_classic!F53-Data_classic!F54</f>
        <v>1</v>
      </c>
      <c r="G52">
        <f>Data_classic!G53-Data_classic!G54</f>
        <v>1</v>
      </c>
      <c r="H52">
        <f>Data_classic!H53-Data_classic!H54</f>
        <v>2</v>
      </c>
      <c r="I52">
        <f>Data_classic!I53-Data_classic!I54</f>
        <v>3</v>
      </c>
      <c r="J52">
        <f>Data_classic!J53-Data_classic!J54</f>
        <v>3</v>
      </c>
      <c r="K52">
        <f>Data_classic!K53-Data_classic!K54</f>
        <v>1</v>
      </c>
      <c r="L52">
        <f>Data_classic!L53-Data_classic!L54</f>
        <v>4</v>
      </c>
    </row>
    <row r="53" spans="1:12" x14ac:dyDescent="0.25">
      <c r="A53">
        <f>Data_classic!A54-Data_classic!A55</f>
        <v>0</v>
      </c>
      <c r="B53">
        <f>Data_classic!B54-Data_classic!B55</f>
        <v>-1</v>
      </c>
      <c r="C53">
        <f>Data_classic!C54-Data_classic!C55</f>
        <v>-1</v>
      </c>
      <c r="D53">
        <f>Data_classic!D54-Data_classic!D55</f>
        <v>-2</v>
      </c>
      <c r="E53">
        <f>Data_classic!E54-Data_classic!E55</f>
        <v>0</v>
      </c>
      <c r="F53">
        <f>Data_classic!F54-Data_classic!F55</f>
        <v>-2</v>
      </c>
      <c r="G53">
        <f>Data_classic!G54-Data_classic!G55</f>
        <v>-2</v>
      </c>
      <c r="H53">
        <f>Data_classic!H54-Data_classic!H55</f>
        <v>-1</v>
      </c>
      <c r="I53">
        <f>Data_classic!I54-Data_classic!I55</f>
        <v>-3</v>
      </c>
      <c r="J53">
        <f>Data_classic!J54-Data_classic!J55</f>
        <v>-5</v>
      </c>
      <c r="K53">
        <f>Data_classic!K54-Data_classic!K55</f>
        <v>-1</v>
      </c>
      <c r="L53">
        <f>Data_classic!L54-Data_classic!L55</f>
        <v>-6</v>
      </c>
    </row>
    <row r="54" spans="1:12" x14ac:dyDescent="0.25">
      <c r="A54">
        <f>Data_classic!A55-Data_classic!A56</f>
        <v>0</v>
      </c>
      <c r="B54">
        <f>Data_classic!B55-Data_classic!B56</f>
        <v>0</v>
      </c>
      <c r="C54">
        <f>Data_classic!C55-Data_classic!C56</f>
        <v>0</v>
      </c>
      <c r="D54">
        <f>Data_classic!D55-Data_classic!D56</f>
        <v>2</v>
      </c>
      <c r="E54">
        <f>Data_classic!E55-Data_classic!E56</f>
        <v>0</v>
      </c>
      <c r="F54">
        <f>Data_classic!F55-Data_classic!F56</f>
        <v>2</v>
      </c>
      <c r="G54">
        <f>Data_classic!G55-Data_classic!G56</f>
        <v>2</v>
      </c>
      <c r="H54">
        <f>Data_classic!H55-Data_classic!H56</f>
        <v>0</v>
      </c>
      <c r="I54">
        <f>Data_classic!I55-Data_classic!I56</f>
        <v>2</v>
      </c>
      <c r="J54">
        <f>Data_classic!J55-Data_classic!J56</f>
        <v>6</v>
      </c>
      <c r="K54">
        <f>Data_classic!K55-Data_classic!K56</f>
        <v>1</v>
      </c>
      <c r="L54">
        <f>Data_classic!L55-Data_classic!L56</f>
        <v>7</v>
      </c>
    </row>
    <row r="55" spans="1:12" x14ac:dyDescent="0.25">
      <c r="A55">
        <f>Data_classic!A56-Data_classic!A57</f>
        <v>0</v>
      </c>
      <c r="B55">
        <f>Data_classic!B56-Data_classic!B57</f>
        <v>1</v>
      </c>
      <c r="C55">
        <f>Data_classic!C56-Data_classic!C57</f>
        <v>1</v>
      </c>
      <c r="D55">
        <f>Data_classic!D56-Data_classic!D57</f>
        <v>0</v>
      </c>
      <c r="E55">
        <f>Data_classic!E56-Data_classic!E57</f>
        <v>1</v>
      </c>
      <c r="F55">
        <f>Data_classic!F56-Data_classic!F57</f>
        <v>1</v>
      </c>
      <c r="G55">
        <f>Data_classic!G56-Data_classic!G57</f>
        <v>0</v>
      </c>
      <c r="H55">
        <f>Data_classic!H56-Data_classic!H57</f>
        <v>1</v>
      </c>
      <c r="I55">
        <f>Data_classic!I56-Data_classic!I57</f>
        <v>1</v>
      </c>
      <c r="J55">
        <f>Data_classic!J56-Data_classic!J57</f>
        <v>-4</v>
      </c>
      <c r="K55">
        <f>Data_classic!K56-Data_classic!K57</f>
        <v>0</v>
      </c>
      <c r="L55">
        <f>Data_classic!L56-Data_classic!L57</f>
        <v>-4</v>
      </c>
    </row>
    <row r="56" spans="1:12" x14ac:dyDescent="0.25">
      <c r="A56">
        <f>Data_classic!A57-Data_classic!A58</f>
        <v>0</v>
      </c>
      <c r="B56">
        <f>Data_classic!B57-Data_classic!B58</f>
        <v>-1</v>
      </c>
      <c r="C56">
        <f>Data_classic!C57-Data_classic!C58</f>
        <v>-1</v>
      </c>
      <c r="D56">
        <f>Data_classic!D57-Data_classic!D58</f>
        <v>0</v>
      </c>
      <c r="E56">
        <f>Data_classic!E57-Data_classic!E58</f>
        <v>-1</v>
      </c>
      <c r="F56">
        <f>Data_classic!F57-Data_classic!F58</f>
        <v>-1</v>
      </c>
      <c r="G56">
        <f>Data_classic!G57-Data_classic!G58</f>
        <v>-1</v>
      </c>
      <c r="H56">
        <f>Data_classic!H57-Data_classic!H58</f>
        <v>-1</v>
      </c>
      <c r="I56">
        <f>Data_classic!I57-Data_classic!I58</f>
        <v>-2</v>
      </c>
      <c r="J56">
        <f>Data_classic!J57-Data_classic!J58</f>
        <v>3</v>
      </c>
      <c r="K56">
        <f>Data_classic!K57-Data_classic!K58</f>
        <v>0</v>
      </c>
      <c r="L56">
        <f>Data_classic!L57-Data_classic!L58</f>
        <v>3</v>
      </c>
    </row>
    <row r="57" spans="1:12" x14ac:dyDescent="0.25">
      <c r="A57">
        <f>Data_classic!A58-Data_classic!A59</f>
        <v>0</v>
      </c>
      <c r="B57">
        <f>Data_classic!B58-Data_classic!B59</f>
        <v>0</v>
      </c>
      <c r="C57">
        <f>Data_classic!C58-Data_classic!C59</f>
        <v>0</v>
      </c>
      <c r="D57">
        <f>Data_classic!D58-Data_classic!D59</f>
        <v>-1</v>
      </c>
      <c r="E57">
        <f>Data_classic!E58-Data_classic!E59</f>
        <v>0</v>
      </c>
      <c r="F57">
        <f>Data_classic!F58-Data_classic!F59</f>
        <v>-1</v>
      </c>
      <c r="G57">
        <f>Data_classic!G58-Data_classic!G59</f>
        <v>0</v>
      </c>
      <c r="H57">
        <f>Data_classic!H58-Data_classic!H59</f>
        <v>0</v>
      </c>
      <c r="I57">
        <f>Data_classic!I58-Data_classic!I59</f>
        <v>0</v>
      </c>
      <c r="J57">
        <f>Data_classic!J58-Data_classic!J59</f>
        <v>-3</v>
      </c>
      <c r="K57">
        <f>Data_classic!K58-Data_classic!K59</f>
        <v>-1</v>
      </c>
      <c r="L57">
        <f>Data_classic!L58-Data_classic!L59</f>
        <v>-4</v>
      </c>
    </row>
    <row r="58" spans="1:12" x14ac:dyDescent="0.25">
      <c r="A58">
        <f>Data_classic!A59-Data_classic!A60</f>
        <v>0</v>
      </c>
      <c r="B58">
        <f>Data_classic!B59-Data_classic!B60</f>
        <v>0</v>
      </c>
      <c r="C58">
        <f>Data_classic!C59-Data_classic!C60</f>
        <v>0</v>
      </c>
      <c r="D58">
        <f>Data_classic!D59-Data_classic!D60</f>
        <v>0</v>
      </c>
      <c r="E58">
        <f>Data_classic!E59-Data_classic!E60</f>
        <v>0</v>
      </c>
      <c r="F58">
        <f>Data_classic!F59-Data_classic!F60</f>
        <v>0</v>
      </c>
      <c r="G58">
        <f>Data_classic!G59-Data_classic!G60</f>
        <v>1</v>
      </c>
      <c r="H58">
        <f>Data_classic!H59-Data_classic!H60</f>
        <v>0</v>
      </c>
      <c r="I58">
        <f>Data_classic!I59-Data_classic!I60</f>
        <v>1</v>
      </c>
      <c r="J58">
        <f>Data_classic!J59-Data_classic!J60</f>
        <v>4</v>
      </c>
      <c r="K58">
        <f>Data_classic!K59-Data_classic!K60</f>
        <v>1</v>
      </c>
      <c r="L58">
        <f>Data_classic!L59-Data_classic!L60</f>
        <v>5</v>
      </c>
    </row>
    <row r="59" spans="1:12" x14ac:dyDescent="0.25">
      <c r="A59">
        <f>Data_classic!A60-Data_classic!A61</f>
        <v>0</v>
      </c>
      <c r="B59">
        <f>Data_classic!B60-Data_classic!B61</f>
        <v>1</v>
      </c>
      <c r="C59">
        <f>Data_classic!C60-Data_classic!C61</f>
        <v>1</v>
      </c>
      <c r="D59">
        <f>Data_classic!D60-Data_classic!D61</f>
        <v>-1</v>
      </c>
      <c r="E59">
        <f>Data_classic!E60-Data_classic!E61</f>
        <v>0</v>
      </c>
      <c r="F59">
        <f>Data_classic!F60-Data_classic!F61</f>
        <v>-1</v>
      </c>
      <c r="G59">
        <f>Data_classic!G60-Data_classic!G61</f>
        <v>-3</v>
      </c>
      <c r="H59">
        <f>Data_classic!H60-Data_classic!H61</f>
        <v>1</v>
      </c>
      <c r="I59">
        <f>Data_classic!I60-Data_classic!I61</f>
        <v>-2</v>
      </c>
      <c r="J59">
        <f>Data_classic!J60-Data_classic!J61</f>
        <v>-6</v>
      </c>
      <c r="K59">
        <f>Data_classic!K60-Data_classic!K61</f>
        <v>-1</v>
      </c>
      <c r="L59">
        <f>Data_classic!L60-Data_classic!L61</f>
        <v>-7</v>
      </c>
    </row>
    <row r="60" spans="1:12" x14ac:dyDescent="0.25">
      <c r="A60">
        <f>Data_classic!A61-Data_classic!A62</f>
        <v>0</v>
      </c>
      <c r="B60">
        <f>Data_classic!B61-Data_classic!B62</f>
        <v>-1</v>
      </c>
      <c r="C60">
        <f>Data_classic!C61-Data_classic!C62</f>
        <v>-1</v>
      </c>
      <c r="D60">
        <f>Data_classic!D61-Data_classic!D62</f>
        <v>2</v>
      </c>
      <c r="E60">
        <f>Data_classic!E61-Data_classic!E62</f>
        <v>0</v>
      </c>
      <c r="F60">
        <f>Data_classic!F61-Data_classic!F62</f>
        <v>2</v>
      </c>
      <c r="G60">
        <f>Data_classic!G61-Data_classic!G62</f>
        <v>3</v>
      </c>
      <c r="H60">
        <f>Data_classic!H61-Data_classic!H62</f>
        <v>-6</v>
      </c>
      <c r="I60">
        <f>Data_classic!I61-Data_classic!I62</f>
        <v>-3</v>
      </c>
      <c r="J60">
        <f>Data_classic!J61-Data_classic!J62</f>
        <v>6</v>
      </c>
      <c r="K60">
        <f>Data_classic!K61-Data_classic!K62</f>
        <v>2</v>
      </c>
      <c r="L60">
        <f>Data_classic!L61-Data_classic!L62</f>
        <v>8</v>
      </c>
    </row>
    <row r="61" spans="1:12" x14ac:dyDescent="0.25">
      <c r="A61">
        <f>Data_classic!A62-Data_classic!A63</f>
        <v>0</v>
      </c>
      <c r="B61">
        <f>Data_classic!B62-Data_classic!B63</f>
        <v>0</v>
      </c>
      <c r="C61">
        <f>Data_classic!C62-Data_classic!C63</f>
        <v>0</v>
      </c>
      <c r="D61">
        <f>Data_classic!D62-Data_classic!D63</f>
        <v>0</v>
      </c>
      <c r="E61">
        <f>Data_classic!E62-Data_classic!E63</f>
        <v>1</v>
      </c>
      <c r="F61">
        <f>Data_classic!F62-Data_classic!F63</f>
        <v>1</v>
      </c>
      <c r="G61">
        <f>Data_classic!G62-Data_classic!G63</f>
        <v>-2</v>
      </c>
      <c r="H61">
        <f>Data_classic!H62-Data_classic!H63</f>
        <v>6</v>
      </c>
      <c r="I61">
        <f>Data_classic!I62-Data_classic!I63</f>
        <v>4</v>
      </c>
      <c r="J61">
        <f>Data_classic!J62-Data_classic!J63</f>
        <v>-1</v>
      </c>
      <c r="K61">
        <f>Data_classic!K62-Data_classic!K63</f>
        <v>-1</v>
      </c>
      <c r="L61">
        <f>Data_classic!L62-Data_classic!L63</f>
        <v>-2</v>
      </c>
    </row>
    <row r="62" spans="1:12" x14ac:dyDescent="0.25">
      <c r="A62">
        <f>Data_classic!A63-Data_classic!A64</f>
        <v>0</v>
      </c>
      <c r="B62">
        <f>Data_classic!B63-Data_classic!B64</f>
        <v>0</v>
      </c>
      <c r="C62">
        <f>Data_classic!C63-Data_classic!C64</f>
        <v>0</v>
      </c>
      <c r="D62">
        <f>Data_classic!D63-Data_classic!D64</f>
        <v>-1</v>
      </c>
      <c r="E62">
        <f>Data_classic!E63-Data_classic!E64</f>
        <v>-1</v>
      </c>
      <c r="F62">
        <f>Data_classic!F63-Data_classic!F64</f>
        <v>-2</v>
      </c>
      <c r="G62">
        <f>Data_classic!G63-Data_classic!G64</f>
        <v>2</v>
      </c>
      <c r="H62">
        <f>Data_classic!H63-Data_classic!H64</f>
        <v>-1</v>
      </c>
      <c r="I62">
        <f>Data_classic!I63-Data_classic!I64</f>
        <v>1</v>
      </c>
      <c r="J62">
        <f>Data_classic!J63-Data_classic!J64</f>
        <v>-2</v>
      </c>
      <c r="K62">
        <f>Data_classic!K63-Data_classic!K64</f>
        <v>-4</v>
      </c>
      <c r="L62">
        <f>Data_classic!L63-Data_classic!L64</f>
        <v>-6</v>
      </c>
    </row>
    <row r="63" spans="1:12" x14ac:dyDescent="0.25">
      <c r="A63">
        <f>Data_classic!A64-Data_classic!A65</f>
        <v>0</v>
      </c>
      <c r="B63">
        <f>Data_classic!B64-Data_classic!B65</f>
        <v>0</v>
      </c>
      <c r="C63">
        <f>Data_classic!C64-Data_classic!C65</f>
        <v>0</v>
      </c>
      <c r="D63">
        <f>Data_classic!D64-Data_classic!D65</f>
        <v>0</v>
      </c>
      <c r="E63">
        <f>Data_classic!E64-Data_classic!E65</f>
        <v>0</v>
      </c>
      <c r="F63">
        <f>Data_classic!F64-Data_classic!F65</f>
        <v>0</v>
      </c>
      <c r="G63">
        <f>Data_classic!G64-Data_classic!G65</f>
        <v>0</v>
      </c>
      <c r="H63">
        <f>Data_classic!H64-Data_classic!H65</f>
        <v>0</v>
      </c>
      <c r="I63">
        <f>Data_classic!I64-Data_classic!I65</f>
        <v>0</v>
      </c>
      <c r="J63">
        <f>Data_classic!J64-Data_classic!J65</f>
        <v>2</v>
      </c>
      <c r="K63">
        <f>Data_classic!K64-Data_classic!K65</f>
        <v>4</v>
      </c>
      <c r="L63">
        <f>Data_classic!L64-Data_classic!L65</f>
        <v>6</v>
      </c>
    </row>
    <row r="64" spans="1:12" x14ac:dyDescent="0.25">
      <c r="A64">
        <f>Data_classic!A65-Data_classic!A66</f>
        <v>0</v>
      </c>
      <c r="B64">
        <f>Data_classic!B65-Data_classic!B66</f>
        <v>1</v>
      </c>
      <c r="C64">
        <f>Data_classic!C65-Data_classic!C66</f>
        <v>1</v>
      </c>
      <c r="D64">
        <f>Data_classic!D65-Data_classic!D66</f>
        <v>1</v>
      </c>
      <c r="E64">
        <f>Data_classic!E65-Data_classic!E66</f>
        <v>1</v>
      </c>
      <c r="F64">
        <f>Data_classic!F65-Data_classic!F66</f>
        <v>2</v>
      </c>
      <c r="G64">
        <f>Data_classic!G65-Data_classic!G66</f>
        <v>2</v>
      </c>
      <c r="H64">
        <f>Data_classic!H65-Data_classic!H66</f>
        <v>1</v>
      </c>
      <c r="I64">
        <f>Data_classic!I65-Data_classic!I66</f>
        <v>3</v>
      </c>
      <c r="J64">
        <f>Data_classic!J65-Data_classic!J66</f>
        <v>1</v>
      </c>
      <c r="K64">
        <f>Data_classic!K65-Data_classic!K66</f>
        <v>0</v>
      </c>
      <c r="L64">
        <f>Data_classic!L65-Data_classic!L66</f>
        <v>1</v>
      </c>
    </row>
    <row r="65" spans="1:12" x14ac:dyDescent="0.25">
      <c r="A65">
        <f>Data_classic!A66-Data_classic!A67</f>
        <v>0</v>
      </c>
      <c r="B65">
        <f>Data_classic!B66-Data_classic!B67</f>
        <v>-1</v>
      </c>
      <c r="C65">
        <f>Data_classic!C66-Data_classic!C67</f>
        <v>-1</v>
      </c>
      <c r="D65">
        <f>Data_classic!D66-Data_classic!D67</f>
        <v>-1</v>
      </c>
      <c r="E65">
        <f>Data_classic!E66-Data_classic!E67</f>
        <v>0</v>
      </c>
      <c r="F65">
        <f>Data_classic!F66-Data_classic!F67</f>
        <v>-1</v>
      </c>
      <c r="G65">
        <f>Data_classic!G66-Data_classic!G67</f>
        <v>-2</v>
      </c>
      <c r="H65">
        <f>Data_classic!H66-Data_classic!H67</f>
        <v>0</v>
      </c>
      <c r="I65">
        <f>Data_classic!I66-Data_classic!I67</f>
        <v>-2</v>
      </c>
      <c r="J65">
        <f>Data_classic!J66-Data_classic!J67</f>
        <v>-3</v>
      </c>
      <c r="K65">
        <f>Data_classic!K66-Data_classic!K67</f>
        <v>0</v>
      </c>
      <c r="L65">
        <f>Data_classic!L66-Data_classic!L67</f>
        <v>-3</v>
      </c>
    </row>
    <row r="66" spans="1:12" x14ac:dyDescent="0.25">
      <c r="A66">
        <f>Data_classic!A67-Data_classic!A68</f>
        <v>0</v>
      </c>
      <c r="B66">
        <f>Data_classic!B67-Data_classic!B68</f>
        <v>0</v>
      </c>
      <c r="C66">
        <f>Data_classic!C67-Data_classic!C68</f>
        <v>0</v>
      </c>
      <c r="D66">
        <f>Data_classic!D67-Data_classic!D68</f>
        <v>1</v>
      </c>
      <c r="E66">
        <f>Data_classic!E67-Data_classic!E68</f>
        <v>-1</v>
      </c>
      <c r="F66">
        <f>Data_classic!F67-Data_classic!F68</f>
        <v>0</v>
      </c>
      <c r="G66">
        <f>Data_classic!G67-Data_classic!G68</f>
        <v>0</v>
      </c>
      <c r="H66">
        <f>Data_classic!H67-Data_classic!H68</f>
        <v>-6</v>
      </c>
      <c r="I66">
        <f>Data_classic!I67-Data_classic!I68</f>
        <v>-6</v>
      </c>
      <c r="J66">
        <f>Data_classic!J67-Data_classic!J68</f>
        <v>-1</v>
      </c>
      <c r="K66">
        <f>Data_classic!K67-Data_classic!K68</f>
        <v>-1</v>
      </c>
      <c r="L66">
        <f>Data_classic!L67-Data_classic!L68</f>
        <v>-2</v>
      </c>
    </row>
    <row r="67" spans="1:12" x14ac:dyDescent="0.25">
      <c r="A67">
        <f>Data_classic!A68-Data_classic!A69</f>
        <v>0</v>
      </c>
      <c r="B67">
        <f>Data_classic!B68-Data_classic!B69</f>
        <v>0</v>
      </c>
      <c r="C67">
        <f>Data_classic!C68-Data_classic!C69</f>
        <v>0</v>
      </c>
      <c r="D67">
        <f>Data_classic!D68-Data_classic!D69</f>
        <v>0</v>
      </c>
      <c r="E67">
        <f>Data_classic!E68-Data_classic!E69</f>
        <v>0</v>
      </c>
      <c r="F67">
        <f>Data_classic!F68-Data_classic!F69</f>
        <v>0</v>
      </c>
      <c r="G67">
        <f>Data_classic!G68-Data_classic!G69</f>
        <v>-1</v>
      </c>
      <c r="H67">
        <f>Data_classic!H68-Data_classic!H69</f>
        <v>-12</v>
      </c>
      <c r="I67">
        <f>Data_classic!I68-Data_classic!I69</f>
        <v>-13</v>
      </c>
      <c r="J67">
        <f>Data_classic!J68-Data_classic!J69</f>
        <v>3</v>
      </c>
      <c r="K67">
        <f>Data_classic!K68-Data_classic!K69</f>
        <v>1</v>
      </c>
      <c r="L67">
        <f>Data_classic!L68-Data_classic!L69</f>
        <v>4</v>
      </c>
    </row>
    <row r="68" spans="1:12" x14ac:dyDescent="0.25">
      <c r="A68">
        <f>Data_classic!A69-Data_classic!A70</f>
        <v>0</v>
      </c>
      <c r="B68">
        <f>Data_classic!B69-Data_classic!B70</f>
        <v>-1</v>
      </c>
      <c r="C68">
        <f>Data_classic!C69-Data_classic!C70</f>
        <v>-1</v>
      </c>
      <c r="D68">
        <f>Data_classic!D69-Data_classic!D70</f>
        <v>0</v>
      </c>
      <c r="E68">
        <f>Data_classic!E69-Data_classic!E70</f>
        <v>0</v>
      </c>
      <c r="F68">
        <f>Data_classic!F69-Data_classic!F70</f>
        <v>0</v>
      </c>
      <c r="G68">
        <f>Data_classic!G69-Data_classic!G70</f>
        <v>0</v>
      </c>
      <c r="H68">
        <f>Data_classic!H69-Data_classic!H70</f>
        <v>17</v>
      </c>
      <c r="I68">
        <f>Data_classic!I69-Data_classic!I70</f>
        <v>17</v>
      </c>
      <c r="J68">
        <f>Data_classic!J69-Data_classic!J70</f>
        <v>-2</v>
      </c>
      <c r="K68">
        <f>Data_classic!K69-Data_classic!K70</f>
        <v>-1</v>
      </c>
      <c r="L68">
        <f>Data_classic!L69-Data_classic!L70</f>
        <v>-3</v>
      </c>
    </row>
    <row r="69" spans="1:12" x14ac:dyDescent="0.25">
      <c r="A69">
        <f>Data_classic!A70-Data_classic!A71</f>
        <v>-2</v>
      </c>
      <c r="B69">
        <f>Data_classic!B70-Data_classic!B71</f>
        <v>1</v>
      </c>
      <c r="C69">
        <f>Data_classic!C70-Data_classic!C71</f>
        <v>-1</v>
      </c>
      <c r="D69">
        <f>Data_classic!D70-Data_classic!D71</f>
        <v>-3</v>
      </c>
      <c r="E69">
        <f>Data_classic!E70-Data_classic!E71</f>
        <v>-3</v>
      </c>
      <c r="F69">
        <f>Data_classic!F70-Data_classic!F71</f>
        <v>-6</v>
      </c>
      <c r="G69">
        <f>Data_classic!G70-Data_classic!G71</f>
        <v>1</v>
      </c>
      <c r="H69">
        <f>Data_classic!H70-Data_classic!H71</f>
        <v>0</v>
      </c>
      <c r="I69">
        <f>Data_classic!I70-Data_classic!I71</f>
        <v>1</v>
      </c>
      <c r="J69">
        <f>Data_classic!J70-Data_classic!J71</f>
        <v>0</v>
      </c>
      <c r="K69">
        <f>Data_classic!K70-Data_classic!K71</f>
        <v>-5</v>
      </c>
      <c r="L69">
        <f>Data_classic!L70-Data_classic!L71</f>
        <v>-5</v>
      </c>
    </row>
    <row r="70" spans="1:12" x14ac:dyDescent="0.25">
      <c r="A70">
        <f>Data_classic!A71-Data_classic!A72</f>
        <v>2</v>
      </c>
      <c r="B70">
        <f>Data_classic!B71-Data_classic!B72</f>
        <v>0</v>
      </c>
      <c r="C70">
        <f>Data_classic!C71-Data_classic!C72</f>
        <v>2</v>
      </c>
      <c r="D70">
        <f>Data_classic!D71-Data_classic!D72</f>
        <v>3</v>
      </c>
      <c r="E70">
        <f>Data_classic!E71-Data_classic!E72</f>
        <v>3</v>
      </c>
      <c r="F70">
        <f>Data_classic!F71-Data_classic!F72</f>
        <v>6</v>
      </c>
      <c r="G70">
        <f>Data_classic!G71-Data_classic!G72</f>
        <v>-1</v>
      </c>
      <c r="H70">
        <f>Data_classic!H71-Data_classic!H72</f>
        <v>0</v>
      </c>
      <c r="I70">
        <f>Data_classic!I71-Data_classic!I72</f>
        <v>-1</v>
      </c>
      <c r="J70">
        <f>Data_classic!J71-Data_classic!J72</f>
        <v>0</v>
      </c>
      <c r="K70">
        <f>Data_classic!K71-Data_classic!K72</f>
        <v>6</v>
      </c>
      <c r="L70">
        <f>Data_classic!L71-Data_classic!L72</f>
        <v>6</v>
      </c>
    </row>
    <row r="71" spans="1:12" x14ac:dyDescent="0.25">
      <c r="A71">
        <f>Data_classic!A72-Data_classic!A73</f>
        <v>0</v>
      </c>
      <c r="B71">
        <f>Data_classic!B72-Data_classic!B73</f>
        <v>0</v>
      </c>
      <c r="C71">
        <f>Data_classic!C72-Data_classic!C73</f>
        <v>0</v>
      </c>
      <c r="D71">
        <f>Data_classic!D72-Data_classic!D73</f>
        <v>0</v>
      </c>
      <c r="E71">
        <f>Data_classic!E72-Data_classic!E73</f>
        <v>1</v>
      </c>
      <c r="F71">
        <f>Data_classic!F72-Data_classic!F73</f>
        <v>1</v>
      </c>
      <c r="G71">
        <f>Data_classic!G72-Data_classic!G73</f>
        <v>4</v>
      </c>
      <c r="H71">
        <f>Data_classic!H72-Data_classic!H73</f>
        <v>1</v>
      </c>
      <c r="I71">
        <f>Data_classic!I72-Data_classic!I73</f>
        <v>5</v>
      </c>
      <c r="J71">
        <f>Data_classic!J72-Data_classic!J73</f>
        <v>4</v>
      </c>
      <c r="K71">
        <f>Data_classic!K72-Data_classic!K73</f>
        <v>-2</v>
      </c>
      <c r="L71">
        <f>Data_classic!L72-Data_classic!L73</f>
        <v>2</v>
      </c>
    </row>
    <row r="72" spans="1:12" x14ac:dyDescent="0.25">
      <c r="A72">
        <f>Data_classic!A73-Data_classic!A74</f>
        <v>0</v>
      </c>
      <c r="B72">
        <f>Data_classic!B73-Data_classic!B74</f>
        <v>0</v>
      </c>
      <c r="C72">
        <f>Data_classic!C73-Data_classic!C74</f>
        <v>0</v>
      </c>
      <c r="D72">
        <f>Data_classic!D73-Data_classic!D74</f>
        <v>-2</v>
      </c>
      <c r="E72">
        <f>Data_classic!E73-Data_classic!E74</f>
        <v>-1</v>
      </c>
      <c r="F72">
        <f>Data_classic!F73-Data_classic!F74</f>
        <v>-3</v>
      </c>
      <c r="G72">
        <f>Data_classic!G73-Data_classic!G74</f>
        <v>-5</v>
      </c>
      <c r="H72">
        <f>Data_classic!H73-Data_classic!H74</f>
        <v>-1</v>
      </c>
      <c r="I72">
        <f>Data_classic!I73-Data_classic!I74</f>
        <v>-6</v>
      </c>
      <c r="J72">
        <f>Data_classic!J73-Data_classic!J74</f>
        <v>-6</v>
      </c>
      <c r="K72">
        <f>Data_classic!K73-Data_classic!K74</f>
        <v>2</v>
      </c>
      <c r="L72">
        <f>Data_classic!L73-Data_classic!L74</f>
        <v>-4</v>
      </c>
    </row>
    <row r="73" spans="1:12" x14ac:dyDescent="0.25">
      <c r="A73">
        <f>Data_classic!A74-Data_classic!A75</f>
        <v>0</v>
      </c>
      <c r="B73">
        <f>Data_classic!B74-Data_classic!B75</f>
        <v>1</v>
      </c>
      <c r="C73">
        <f>Data_classic!C74-Data_classic!C75</f>
        <v>1</v>
      </c>
      <c r="D73">
        <f>Data_classic!D74-Data_classic!D75</f>
        <v>2</v>
      </c>
      <c r="E73">
        <f>Data_classic!E74-Data_classic!E75</f>
        <v>1</v>
      </c>
      <c r="F73">
        <f>Data_classic!F74-Data_classic!F75</f>
        <v>3</v>
      </c>
      <c r="G73">
        <f>Data_classic!G74-Data_classic!G75</f>
        <v>2</v>
      </c>
      <c r="H73">
        <f>Data_classic!H74-Data_classic!H75</f>
        <v>1</v>
      </c>
      <c r="I73">
        <f>Data_classic!I74-Data_classic!I75</f>
        <v>3</v>
      </c>
      <c r="J73">
        <f>Data_classic!J74-Data_classic!J75</f>
        <v>3</v>
      </c>
      <c r="K73">
        <f>Data_classic!K74-Data_classic!K75</f>
        <v>1</v>
      </c>
      <c r="L73">
        <f>Data_classic!L74-Data_classic!L75</f>
        <v>4</v>
      </c>
    </row>
    <row r="74" spans="1:12" x14ac:dyDescent="0.25">
      <c r="A74">
        <f>Data_classic!A75-Data_classic!A76</f>
        <v>0</v>
      </c>
      <c r="B74">
        <f>Data_classic!B75-Data_classic!B76</f>
        <v>-1</v>
      </c>
      <c r="C74">
        <f>Data_classic!C75-Data_classic!C76</f>
        <v>-1</v>
      </c>
      <c r="D74">
        <f>Data_classic!D75-Data_classic!D76</f>
        <v>1</v>
      </c>
      <c r="E74">
        <f>Data_classic!E75-Data_classic!E76</f>
        <v>-1</v>
      </c>
      <c r="F74">
        <f>Data_classic!F75-Data_classic!F76</f>
        <v>0</v>
      </c>
      <c r="G74">
        <f>Data_classic!G75-Data_classic!G76</f>
        <v>0</v>
      </c>
      <c r="H74">
        <f>Data_classic!H75-Data_classic!H76</f>
        <v>-1</v>
      </c>
      <c r="I74">
        <f>Data_classic!I75-Data_classic!I76</f>
        <v>-1</v>
      </c>
      <c r="J74">
        <f>Data_classic!J75-Data_classic!J76</f>
        <v>2</v>
      </c>
      <c r="K74">
        <f>Data_classic!K75-Data_classic!K76</f>
        <v>-2</v>
      </c>
      <c r="L74">
        <f>Data_classic!L75-Data_classic!L76</f>
        <v>0</v>
      </c>
    </row>
    <row r="75" spans="1:12" x14ac:dyDescent="0.25">
      <c r="A75">
        <f>Data_classic!A76-Data_classic!A77</f>
        <v>-1</v>
      </c>
      <c r="B75">
        <f>Data_classic!B76-Data_classic!B77</f>
        <v>0</v>
      </c>
      <c r="C75">
        <f>Data_classic!C76-Data_classic!C77</f>
        <v>-1</v>
      </c>
      <c r="D75">
        <f>Data_classic!D76-Data_classic!D77</f>
        <v>-2</v>
      </c>
      <c r="E75">
        <f>Data_classic!E76-Data_classic!E77</f>
        <v>-2</v>
      </c>
      <c r="F75">
        <f>Data_classic!F76-Data_classic!F77</f>
        <v>-4</v>
      </c>
      <c r="G75">
        <f>Data_classic!G76-Data_classic!G77</f>
        <v>-2</v>
      </c>
      <c r="H75">
        <f>Data_classic!H76-Data_classic!H77</f>
        <v>1</v>
      </c>
      <c r="I75">
        <f>Data_classic!I76-Data_classic!I77</f>
        <v>-1</v>
      </c>
      <c r="J75">
        <f>Data_classic!J76-Data_classic!J77</f>
        <v>-4</v>
      </c>
      <c r="K75">
        <f>Data_classic!K76-Data_classic!K77</f>
        <v>1</v>
      </c>
      <c r="L75">
        <f>Data_classic!L76-Data_classic!L77</f>
        <v>-3</v>
      </c>
    </row>
    <row r="76" spans="1:12" x14ac:dyDescent="0.25">
      <c r="A76">
        <f>Data_classic!A77-Data_classic!A78</f>
        <v>0</v>
      </c>
      <c r="B76">
        <f>Data_classic!B77-Data_classic!B78</f>
        <v>0</v>
      </c>
      <c r="C76">
        <f>Data_classic!C77-Data_classic!C78</f>
        <v>0</v>
      </c>
      <c r="D76">
        <f>Data_classic!D77-Data_classic!D78</f>
        <v>-1</v>
      </c>
      <c r="E76">
        <f>Data_classic!E77-Data_classic!E78</f>
        <v>2</v>
      </c>
      <c r="F76">
        <f>Data_classic!F77-Data_classic!F78</f>
        <v>1</v>
      </c>
      <c r="G76">
        <f>Data_classic!G77-Data_classic!G78</f>
        <v>0</v>
      </c>
      <c r="H76">
        <f>Data_classic!H77-Data_classic!H78</f>
        <v>0</v>
      </c>
      <c r="I76">
        <f>Data_classic!I77-Data_classic!I78</f>
        <v>0</v>
      </c>
      <c r="J76">
        <f>Data_classic!J77-Data_classic!J78</f>
        <v>0</v>
      </c>
      <c r="K76">
        <f>Data_classic!K77-Data_classic!K78</f>
        <v>0</v>
      </c>
      <c r="L76">
        <f>Data_classic!L77-Data_classic!L78</f>
        <v>0</v>
      </c>
    </row>
    <row r="77" spans="1:12" x14ac:dyDescent="0.25">
      <c r="A77">
        <f>Data_classic!A78-Data_classic!A79</f>
        <v>1</v>
      </c>
      <c r="B77">
        <f>Data_classic!B78-Data_classic!B79</f>
        <v>0</v>
      </c>
      <c r="C77">
        <f>Data_classic!C78-Data_classic!C79</f>
        <v>1</v>
      </c>
      <c r="D77">
        <f>Data_classic!D78-Data_classic!D79</f>
        <v>1</v>
      </c>
      <c r="E77">
        <f>Data_classic!E78-Data_classic!E79</f>
        <v>1</v>
      </c>
      <c r="F77">
        <f>Data_classic!F78-Data_classic!F79</f>
        <v>2</v>
      </c>
      <c r="G77">
        <f>Data_classic!G78-Data_classic!G79</f>
        <v>0</v>
      </c>
      <c r="H77">
        <f>Data_classic!H78-Data_classic!H79</f>
        <v>-6</v>
      </c>
      <c r="I77">
        <f>Data_classic!I78-Data_classic!I79</f>
        <v>-6</v>
      </c>
      <c r="J77">
        <f>Data_classic!J78-Data_classic!J79</f>
        <v>0</v>
      </c>
      <c r="K77">
        <f>Data_classic!K78-Data_classic!K79</f>
        <v>-9</v>
      </c>
      <c r="L77">
        <f>Data_classic!L78-Data_classic!L79</f>
        <v>-9</v>
      </c>
    </row>
    <row r="78" spans="1:12" x14ac:dyDescent="0.25">
      <c r="A78">
        <f>Data_classic!A79-Data_classic!A80</f>
        <v>0</v>
      </c>
      <c r="B78">
        <f>Data_classic!B79-Data_classic!B80</f>
        <v>0</v>
      </c>
      <c r="C78">
        <f>Data_classic!C79-Data_classic!C80</f>
        <v>0</v>
      </c>
      <c r="D78">
        <f>Data_classic!D79-Data_classic!D80</f>
        <v>0</v>
      </c>
      <c r="E78">
        <f>Data_classic!E79-Data_classic!E80</f>
        <v>-1</v>
      </c>
      <c r="F78">
        <f>Data_classic!F79-Data_classic!F80</f>
        <v>-1</v>
      </c>
      <c r="G78">
        <f>Data_classic!G79-Data_classic!G80</f>
        <v>1</v>
      </c>
      <c r="H78">
        <f>Data_classic!H79-Data_classic!H80</f>
        <v>5</v>
      </c>
      <c r="I78">
        <f>Data_classic!I79-Data_classic!I80</f>
        <v>6</v>
      </c>
      <c r="J78">
        <f>Data_classic!J79-Data_classic!J80</f>
        <v>1</v>
      </c>
      <c r="K78">
        <f>Data_classic!K79-Data_classic!K80</f>
        <v>8</v>
      </c>
      <c r="L78">
        <f>Data_classic!L79-Data_classic!L80</f>
        <v>9</v>
      </c>
    </row>
    <row r="79" spans="1:12" x14ac:dyDescent="0.25">
      <c r="A79">
        <f>Data_classic!A80-Data_classic!A81</f>
        <v>0</v>
      </c>
      <c r="B79">
        <f>Data_classic!B80-Data_classic!B81</f>
        <v>0</v>
      </c>
      <c r="C79">
        <f>Data_classic!C80-Data_classic!C81</f>
        <v>0</v>
      </c>
      <c r="D79">
        <f>Data_classic!D80-Data_classic!D81</f>
        <v>0</v>
      </c>
      <c r="E79">
        <f>Data_classic!E80-Data_classic!E81</f>
        <v>0</v>
      </c>
      <c r="F79">
        <f>Data_classic!F80-Data_classic!F81</f>
        <v>0</v>
      </c>
      <c r="G79">
        <f>Data_classic!G80-Data_classic!G81</f>
        <v>0</v>
      </c>
      <c r="H79">
        <f>Data_classic!H80-Data_classic!H81</f>
        <v>1</v>
      </c>
      <c r="I79">
        <f>Data_classic!I80-Data_classic!I81</f>
        <v>1</v>
      </c>
      <c r="J79">
        <f>Data_classic!J80-Data_classic!J81</f>
        <v>-1</v>
      </c>
      <c r="K79">
        <f>Data_classic!K80-Data_classic!K81</f>
        <v>1</v>
      </c>
      <c r="L79">
        <f>Data_classic!L80-Data_classic!L81</f>
        <v>0</v>
      </c>
    </row>
    <row r="80" spans="1:12" x14ac:dyDescent="0.25">
      <c r="A80">
        <f>Data_classic!A81-Data_classic!A82</f>
        <v>0</v>
      </c>
      <c r="B80">
        <f>Data_classic!B81-Data_classic!B82</f>
        <v>1</v>
      </c>
      <c r="C80">
        <f>Data_classic!C81-Data_classic!C82</f>
        <v>1</v>
      </c>
      <c r="D80">
        <f>Data_classic!D81-Data_classic!D82</f>
        <v>0</v>
      </c>
      <c r="E80">
        <f>Data_classic!E81-Data_classic!E82</f>
        <v>-6</v>
      </c>
      <c r="F80">
        <f>Data_classic!F81-Data_classic!F82</f>
        <v>-6</v>
      </c>
      <c r="G80">
        <f>Data_classic!G81-Data_classic!G82</f>
        <v>3</v>
      </c>
      <c r="H80">
        <f>Data_classic!H81-Data_classic!H82</f>
        <v>0</v>
      </c>
      <c r="I80">
        <f>Data_classic!I81-Data_classic!I82</f>
        <v>3</v>
      </c>
      <c r="J80">
        <f>Data_classic!J81-Data_classic!J82</f>
        <v>7</v>
      </c>
      <c r="K80">
        <f>Data_classic!K81-Data_classic!K82</f>
        <v>1</v>
      </c>
      <c r="L80">
        <f>Data_classic!L81-Data_classic!L82</f>
        <v>8</v>
      </c>
    </row>
    <row r="81" spans="1:12" x14ac:dyDescent="0.25">
      <c r="A81">
        <f>Data_classic!A82-Data_classic!A83</f>
        <v>0</v>
      </c>
      <c r="B81">
        <f>Data_classic!B82-Data_classic!B83</f>
        <v>-1</v>
      </c>
      <c r="C81">
        <f>Data_classic!C82-Data_classic!C83</f>
        <v>-1</v>
      </c>
      <c r="D81">
        <f>Data_classic!D82-Data_classic!D83</f>
        <v>0</v>
      </c>
      <c r="E81">
        <f>Data_classic!E82-Data_classic!E83</f>
        <v>7</v>
      </c>
      <c r="F81">
        <f>Data_classic!F82-Data_classic!F83</f>
        <v>7</v>
      </c>
      <c r="G81">
        <f>Data_classic!G82-Data_classic!G83</f>
        <v>-3</v>
      </c>
      <c r="H81">
        <f>Data_classic!H82-Data_classic!H83</f>
        <v>0</v>
      </c>
      <c r="I81">
        <f>Data_classic!I82-Data_classic!I83</f>
        <v>-3</v>
      </c>
      <c r="J81">
        <f>Data_classic!J82-Data_classic!J83</f>
        <v>-6</v>
      </c>
      <c r="K81">
        <f>Data_classic!K82-Data_classic!K83</f>
        <v>-1</v>
      </c>
      <c r="L81">
        <f>Data_classic!L82-Data_classic!L83</f>
        <v>-7</v>
      </c>
    </row>
    <row r="82" spans="1:12" x14ac:dyDescent="0.25">
      <c r="A82">
        <f>Data_classic!A83-Data_classic!A84</f>
        <v>0</v>
      </c>
      <c r="B82">
        <f>Data_classic!B83-Data_classic!B84</f>
        <v>1</v>
      </c>
      <c r="C82">
        <f>Data_classic!C83-Data_classic!C84</f>
        <v>1</v>
      </c>
      <c r="D82">
        <f>Data_classic!D83-Data_classic!D84</f>
        <v>0</v>
      </c>
      <c r="E82">
        <f>Data_classic!E83-Data_classic!E84</f>
        <v>-1</v>
      </c>
      <c r="F82">
        <f>Data_classic!F83-Data_classic!F84</f>
        <v>-1</v>
      </c>
      <c r="G82">
        <f>Data_classic!G83-Data_classic!G84</f>
        <v>-1</v>
      </c>
      <c r="H82">
        <f>Data_classic!H83-Data_classic!H84</f>
        <v>0</v>
      </c>
      <c r="I82">
        <f>Data_classic!I83-Data_classic!I84</f>
        <v>-1</v>
      </c>
      <c r="J82">
        <f>Data_classic!J83-Data_classic!J84</f>
        <v>-3</v>
      </c>
      <c r="K82">
        <f>Data_classic!K83-Data_classic!K84</f>
        <v>0</v>
      </c>
      <c r="L82">
        <f>Data_classic!L83-Data_classic!L84</f>
        <v>-3</v>
      </c>
    </row>
    <row r="83" spans="1:12" x14ac:dyDescent="0.25">
      <c r="A83">
        <f>Data_classic!A84-Data_classic!A85</f>
        <v>0</v>
      </c>
      <c r="B83">
        <f>Data_classic!B84-Data_classic!B85</f>
        <v>0</v>
      </c>
      <c r="C83">
        <f>Data_classic!C84-Data_classic!C85</f>
        <v>0</v>
      </c>
      <c r="D83">
        <f>Data_classic!D84-Data_classic!D85</f>
        <v>2</v>
      </c>
      <c r="E83">
        <f>Data_classic!E84-Data_classic!E85</f>
        <v>1</v>
      </c>
      <c r="F83">
        <f>Data_classic!F84-Data_classic!F85</f>
        <v>3</v>
      </c>
      <c r="G83">
        <f>Data_classic!G84-Data_classic!G85</f>
        <v>4</v>
      </c>
      <c r="H83">
        <f>Data_classic!H84-Data_classic!H85</f>
        <v>0</v>
      </c>
      <c r="I83">
        <f>Data_classic!I84-Data_classic!I85</f>
        <v>4</v>
      </c>
      <c r="J83">
        <f>Data_classic!J84-Data_classic!J85</f>
        <v>8</v>
      </c>
      <c r="K83">
        <f>Data_classic!K84-Data_classic!K85</f>
        <v>-12</v>
      </c>
      <c r="L83">
        <f>Data_classic!L84-Data_classic!L85</f>
        <v>-4</v>
      </c>
    </row>
    <row r="84" spans="1:12" x14ac:dyDescent="0.25">
      <c r="A84">
        <f>Data_classic!A85-Data_classic!A86</f>
        <v>0</v>
      </c>
      <c r="B84">
        <f>Data_classic!B85-Data_classic!B86</f>
        <v>0</v>
      </c>
      <c r="C84">
        <f>Data_classic!C85-Data_classic!C86</f>
        <v>0</v>
      </c>
      <c r="D84">
        <f>Data_classic!D85-Data_classic!D86</f>
        <v>-2</v>
      </c>
      <c r="E84">
        <f>Data_classic!E85-Data_classic!E86</f>
        <v>-1</v>
      </c>
      <c r="F84">
        <f>Data_classic!F85-Data_classic!F86</f>
        <v>-3</v>
      </c>
      <c r="G84">
        <f>Data_classic!G85-Data_classic!G86</f>
        <v>-3</v>
      </c>
      <c r="H84">
        <f>Data_classic!H85-Data_classic!H86</f>
        <v>-1</v>
      </c>
      <c r="I84">
        <f>Data_classic!I85-Data_classic!I86</f>
        <v>-4</v>
      </c>
      <c r="J84">
        <f>Data_classic!J85-Data_classic!J86</f>
        <v>-4</v>
      </c>
      <c r="K84">
        <f>Data_classic!K85-Data_classic!K86</f>
        <v>11</v>
      </c>
      <c r="L84">
        <f>Data_classic!L85-Data_classic!L86</f>
        <v>7</v>
      </c>
    </row>
    <row r="85" spans="1:12" x14ac:dyDescent="0.25">
      <c r="A85">
        <f>Data_classic!A86-Data_classic!A87</f>
        <v>0</v>
      </c>
      <c r="B85">
        <f>Data_classic!B86-Data_classic!B87</f>
        <v>-1</v>
      </c>
      <c r="C85">
        <f>Data_classic!C86-Data_classic!C87</f>
        <v>-1</v>
      </c>
      <c r="D85">
        <f>Data_classic!D86-Data_classic!D87</f>
        <v>1</v>
      </c>
      <c r="E85">
        <f>Data_classic!E86-Data_classic!E87</f>
        <v>1</v>
      </c>
      <c r="F85">
        <f>Data_classic!F86-Data_classic!F87</f>
        <v>2</v>
      </c>
      <c r="G85">
        <f>Data_classic!G86-Data_classic!G87</f>
        <v>0</v>
      </c>
      <c r="H85">
        <f>Data_classic!H86-Data_classic!H87</f>
        <v>-1</v>
      </c>
      <c r="I85">
        <f>Data_classic!I86-Data_classic!I87</f>
        <v>-1</v>
      </c>
      <c r="J85">
        <f>Data_classic!J86-Data_classic!J87</f>
        <v>1</v>
      </c>
      <c r="K85">
        <f>Data_classic!K86-Data_classic!K87</f>
        <v>1</v>
      </c>
      <c r="L85">
        <f>Data_classic!L86-Data_classic!L87</f>
        <v>2</v>
      </c>
    </row>
    <row r="86" spans="1:12" x14ac:dyDescent="0.25">
      <c r="A86">
        <f>Data_classic!A87-Data_classic!A88</f>
        <v>0</v>
      </c>
      <c r="B86">
        <f>Data_classic!B87-Data_classic!B88</f>
        <v>0</v>
      </c>
      <c r="C86">
        <f>Data_classic!C87-Data_classic!C88</f>
        <v>0</v>
      </c>
      <c r="D86">
        <f>Data_classic!D87-Data_classic!D88</f>
        <v>-1</v>
      </c>
      <c r="E86">
        <f>Data_classic!E87-Data_classic!E88</f>
        <v>-1</v>
      </c>
      <c r="F86">
        <f>Data_classic!F87-Data_classic!F88</f>
        <v>-2</v>
      </c>
      <c r="G86">
        <f>Data_classic!G87-Data_classic!G88</f>
        <v>1</v>
      </c>
      <c r="H86">
        <f>Data_classic!H87-Data_classic!H88</f>
        <v>1</v>
      </c>
      <c r="I86">
        <f>Data_classic!I87-Data_classic!I88</f>
        <v>2</v>
      </c>
      <c r="J86">
        <f>Data_classic!J87-Data_classic!J88</f>
        <v>-2</v>
      </c>
      <c r="K86">
        <f>Data_classic!K87-Data_classic!K88</f>
        <v>0</v>
      </c>
      <c r="L86">
        <f>Data_classic!L87-Data_classic!L88</f>
        <v>-2</v>
      </c>
    </row>
    <row r="87" spans="1:12" x14ac:dyDescent="0.25">
      <c r="A87">
        <f>Data_classic!A88-Data_classic!A89</f>
        <v>0</v>
      </c>
      <c r="B87">
        <f>Data_classic!B88-Data_classic!B89</f>
        <v>0</v>
      </c>
      <c r="C87">
        <f>Data_classic!C88-Data_classic!C89</f>
        <v>0</v>
      </c>
      <c r="D87">
        <f>Data_classic!D88-Data_classic!D89</f>
        <v>1</v>
      </c>
      <c r="E87">
        <f>Data_classic!E88-Data_classic!E89</f>
        <v>1</v>
      </c>
      <c r="F87">
        <f>Data_classic!F88-Data_classic!F89</f>
        <v>2</v>
      </c>
      <c r="G87">
        <f>Data_classic!G88-Data_classic!G89</f>
        <v>2</v>
      </c>
      <c r="H87">
        <f>Data_classic!H88-Data_classic!H89</f>
        <v>1</v>
      </c>
      <c r="I87">
        <f>Data_classic!I88-Data_classic!I89</f>
        <v>3</v>
      </c>
      <c r="J87">
        <f>Data_classic!J88-Data_classic!J89</f>
        <v>5</v>
      </c>
      <c r="K87">
        <f>Data_classic!K88-Data_classic!K89</f>
        <v>0</v>
      </c>
      <c r="L87">
        <f>Data_classic!L88-Data_classic!L89</f>
        <v>5</v>
      </c>
    </row>
    <row r="88" spans="1:12" x14ac:dyDescent="0.25">
      <c r="A88">
        <f>Data_classic!A89-Data_classic!A90</f>
        <v>-1</v>
      </c>
      <c r="B88">
        <f>Data_classic!B89-Data_classic!B90</f>
        <v>0</v>
      </c>
      <c r="C88">
        <f>Data_classic!C89-Data_classic!C90</f>
        <v>-1</v>
      </c>
      <c r="D88">
        <f>Data_classic!D89-Data_classic!D90</f>
        <v>-2</v>
      </c>
      <c r="E88">
        <f>Data_classic!E89-Data_classic!E90</f>
        <v>-1</v>
      </c>
      <c r="F88">
        <f>Data_classic!F89-Data_classic!F90</f>
        <v>-3</v>
      </c>
      <c r="G88">
        <f>Data_classic!G89-Data_classic!G90</f>
        <v>-6</v>
      </c>
      <c r="H88">
        <f>Data_classic!H89-Data_classic!H90</f>
        <v>-1</v>
      </c>
      <c r="I88">
        <f>Data_classic!I89-Data_classic!I90</f>
        <v>-7</v>
      </c>
      <c r="J88">
        <f>Data_classic!J89-Data_classic!J90</f>
        <v>-12</v>
      </c>
      <c r="K88">
        <f>Data_classic!K89-Data_classic!K90</f>
        <v>-6</v>
      </c>
      <c r="L88">
        <f>Data_classic!L89-Data_classic!L90</f>
        <v>-18</v>
      </c>
    </row>
    <row r="89" spans="1:12" x14ac:dyDescent="0.25">
      <c r="A89">
        <f>Data_classic!A90-Data_classic!A91</f>
        <v>1</v>
      </c>
      <c r="B89">
        <f>Data_classic!B90-Data_classic!B91</f>
        <v>1</v>
      </c>
      <c r="C89">
        <f>Data_classic!C90-Data_classic!C91</f>
        <v>2</v>
      </c>
      <c r="D89">
        <f>Data_classic!D90-Data_classic!D91</f>
        <v>2</v>
      </c>
      <c r="E89">
        <f>Data_classic!E90-Data_classic!E91</f>
        <v>1</v>
      </c>
      <c r="F89">
        <f>Data_classic!F90-Data_classic!F91</f>
        <v>3</v>
      </c>
      <c r="G89">
        <f>Data_classic!G90-Data_classic!G91</f>
        <v>5</v>
      </c>
      <c r="H89">
        <f>Data_classic!H90-Data_classic!H91</f>
        <v>1</v>
      </c>
      <c r="I89">
        <f>Data_classic!I90-Data_classic!I91</f>
        <v>6</v>
      </c>
      <c r="J89">
        <f>Data_classic!J90-Data_classic!J91</f>
        <v>10</v>
      </c>
      <c r="K89">
        <f>Data_classic!K90-Data_classic!K91</f>
        <v>6</v>
      </c>
      <c r="L89">
        <f>Data_classic!L90-Data_classic!L91</f>
        <v>16</v>
      </c>
    </row>
    <row r="90" spans="1:12" x14ac:dyDescent="0.25">
      <c r="A90">
        <f>Data_classic!A91-Data_classic!A92</f>
        <v>0</v>
      </c>
      <c r="B90">
        <f>Data_classic!B91-Data_classic!B92</f>
        <v>-1</v>
      </c>
      <c r="C90">
        <f>Data_classic!C91-Data_classic!C92</f>
        <v>-1</v>
      </c>
      <c r="D90">
        <f>Data_classic!D91-Data_classic!D92</f>
        <v>1</v>
      </c>
      <c r="E90">
        <f>Data_classic!E91-Data_classic!E92</f>
        <v>0</v>
      </c>
      <c r="F90">
        <f>Data_classic!F91-Data_classic!F92</f>
        <v>1</v>
      </c>
      <c r="G90">
        <f>Data_classic!G91-Data_classic!G92</f>
        <v>-1</v>
      </c>
      <c r="H90">
        <f>Data_classic!H91-Data_classic!H92</f>
        <v>0</v>
      </c>
      <c r="I90">
        <f>Data_classic!I91-Data_classic!I92</f>
        <v>-1</v>
      </c>
      <c r="J90">
        <f>Data_classic!J91-Data_classic!J92</f>
        <v>1</v>
      </c>
      <c r="K90">
        <f>Data_classic!K91-Data_classic!K92</f>
        <v>1</v>
      </c>
      <c r="L90">
        <f>Data_classic!L91-Data_classic!L92</f>
        <v>2</v>
      </c>
    </row>
    <row r="91" spans="1:12" x14ac:dyDescent="0.25">
      <c r="A91">
        <f>Data_classic!A92-Data_classic!A93</f>
        <v>0</v>
      </c>
      <c r="B91">
        <f>Data_classic!B92-Data_classic!B93</f>
        <v>0</v>
      </c>
      <c r="C91">
        <f>Data_classic!C92-Data_classic!C93</f>
        <v>0</v>
      </c>
      <c r="D91">
        <f>Data_classic!D92-Data_classic!D93</f>
        <v>-2</v>
      </c>
      <c r="E91">
        <f>Data_classic!E92-Data_classic!E93</f>
        <v>-1</v>
      </c>
      <c r="F91">
        <f>Data_classic!F92-Data_classic!F93</f>
        <v>-3</v>
      </c>
      <c r="G91">
        <f>Data_classic!G92-Data_classic!G93</f>
        <v>-2</v>
      </c>
      <c r="H91">
        <f>Data_classic!H92-Data_classic!H93</f>
        <v>-2</v>
      </c>
      <c r="I91">
        <f>Data_classic!I92-Data_classic!I93</f>
        <v>-4</v>
      </c>
      <c r="J91">
        <f>Data_classic!J92-Data_classic!J93</f>
        <v>-6</v>
      </c>
      <c r="K91">
        <f>Data_classic!K92-Data_classic!K93</f>
        <v>-7</v>
      </c>
      <c r="L91">
        <f>Data_classic!L92-Data_classic!L93</f>
        <v>-13</v>
      </c>
    </row>
    <row r="92" spans="1:12" x14ac:dyDescent="0.25">
      <c r="A92">
        <f>Data_classic!A93-Data_classic!A94</f>
        <v>0</v>
      </c>
      <c r="B92">
        <f>Data_classic!B93-Data_classic!B94</f>
        <v>0</v>
      </c>
      <c r="C92">
        <f>Data_classic!C93-Data_classic!C94</f>
        <v>0</v>
      </c>
      <c r="D92">
        <f>Data_classic!D93-Data_classic!D94</f>
        <v>1</v>
      </c>
      <c r="E92">
        <f>Data_classic!E93-Data_classic!E94</f>
        <v>-1</v>
      </c>
      <c r="F92">
        <f>Data_classic!F93-Data_classic!F94</f>
        <v>0</v>
      </c>
      <c r="G92">
        <f>Data_classic!G93-Data_classic!G94</f>
        <v>2</v>
      </c>
      <c r="H92">
        <f>Data_classic!H93-Data_classic!H94</f>
        <v>1</v>
      </c>
      <c r="I92">
        <f>Data_classic!I93-Data_classic!I94</f>
        <v>3</v>
      </c>
      <c r="J92">
        <f>Data_classic!J93-Data_classic!J94</f>
        <v>5</v>
      </c>
      <c r="K92">
        <f>Data_classic!K93-Data_classic!K94</f>
        <v>5</v>
      </c>
      <c r="L92">
        <f>Data_classic!L93-Data_classic!L94</f>
        <v>10</v>
      </c>
    </row>
    <row r="93" spans="1:12" x14ac:dyDescent="0.25">
      <c r="A93">
        <f>Data_classic!A94-Data_classic!A95</f>
        <v>0</v>
      </c>
      <c r="B93">
        <f>Data_classic!B94-Data_classic!B95</f>
        <v>0</v>
      </c>
      <c r="C93">
        <f>Data_classic!C94-Data_classic!C95</f>
        <v>0</v>
      </c>
      <c r="D93">
        <f>Data_classic!D94-Data_classic!D95</f>
        <v>-1</v>
      </c>
      <c r="E93">
        <f>Data_classic!E94-Data_classic!E95</f>
        <v>1</v>
      </c>
      <c r="F93">
        <f>Data_classic!F94-Data_classic!F95</f>
        <v>0</v>
      </c>
      <c r="G93">
        <f>Data_classic!G94-Data_classic!G95</f>
        <v>0</v>
      </c>
      <c r="H93">
        <f>Data_classic!H94-Data_classic!H95</f>
        <v>-1</v>
      </c>
      <c r="I93">
        <f>Data_classic!I94-Data_classic!I95</f>
        <v>-1</v>
      </c>
      <c r="J93">
        <f>Data_classic!J94-Data_classic!J95</f>
        <v>-1</v>
      </c>
      <c r="K93">
        <f>Data_classic!K94-Data_classic!K95</f>
        <v>0</v>
      </c>
      <c r="L93">
        <f>Data_classic!L94-Data_classic!L95</f>
        <v>-1</v>
      </c>
    </row>
    <row r="94" spans="1:12" x14ac:dyDescent="0.25">
      <c r="A94">
        <f>Data_classic!A95-Data_classic!A96</f>
        <v>-1</v>
      </c>
      <c r="B94">
        <f>Data_classic!B95-Data_classic!B96</f>
        <v>-1</v>
      </c>
      <c r="C94">
        <f>Data_classic!C95-Data_classic!C96</f>
        <v>-2</v>
      </c>
      <c r="D94">
        <f>Data_classic!D95-Data_classic!D96</f>
        <v>1</v>
      </c>
      <c r="E94">
        <f>Data_classic!E95-Data_classic!E96</f>
        <v>-1</v>
      </c>
      <c r="F94">
        <f>Data_classic!F95-Data_classic!F96</f>
        <v>0</v>
      </c>
      <c r="G94">
        <f>Data_classic!G95-Data_classic!G96</f>
        <v>1</v>
      </c>
      <c r="H94">
        <f>Data_classic!H95-Data_classic!H96</f>
        <v>1</v>
      </c>
      <c r="I94">
        <f>Data_classic!I95-Data_classic!I96</f>
        <v>2</v>
      </c>
      <c r="J94">
        <f>Data_classic!J95-Data_classic!J96</f>
        <v>2</v>
      </c>
      <c r="K94">
        <f>Data_classic!K95-Data_classic!K96</f>
        <v>-1</v>
      </c>
      <c r="L94">
        <f>Data_classic!L95-Data_classic!L96</f>
        <v>1</v>
      </c>
    </row>
    <row r="95" spans="1:12" x14ac:dyDescent="0.25">
      <c r="A95">
        <f>Data_classic!A96-Data_classic!A97</f>
        <v>1</v>
      </c>
      <c r="B95">
        <f>Data_classic!B96-Data_classic!B97</f>
        <v>2</v>
      </c>
      <c r="C95">
        <f>Data_classic!C96-Data_classic!C97</f>
        <v>3</v>
      </c>
      <c r="D95">
        <f>Data_classic!D96-Data_classic!D97</f>
        <v>-1</v>
      </c>
      <c r="E95">
        <f>Data_classic!E96-Data_classic!E97</f>
        <v>2</v>
      </c>
      <c r="F95">
        <f>Data_classic!F96-Data_classic!F97</f>
        <v>1</v>
      </c>
      <c r="G95">
        <f>Data_classic!G96-Data_classic!G97</f>
        <v>0</v>
      </c>
      <c r="H95">
        <f>Data_classic!H96-Data_classic!H97</f>
        <v>1</v>
      </c>
      <c r="I95">
        <f>Data_classic!I96-Data_classic!I97</f>
        <v>1</v>
      </c>
      <c r="J95">
        <f>Data_classic!J96-Data_classic!J97</f>
        <v>-2</v>
      </c>
      <c r="K95">
        <f>Data_classic!K96-Data_classic!K97</f>
        <v>2</v>
      </c>
      <c r="L95">
        <f>Data_classic!L96-Data_classic!L97</f>
        <v>0</v>
      </c>
    </row>
    <row r="96" spans="1:12" x14ac:dyDescent="0.25">
      <c r="A96">
        <f>Data_classic!A97-Data_classic!A98</f>
        <v>0</v>
      </c>
      <c r="B96">
        <f>Data_classic!B97-Data_classic!B98</f>
        <v>-1</v>
      </c>
      <c r="C96">
        <f>Data_classic!C97-Data_classic!C98</f>
        <v>-1</v>
      </c>
      <c r="D96">
        <f>Data_classic!D97-Data_classic!D98</f>
        <v>0</v>
      </c>
      <c r="E96">
        <f>Data_classic!E97-Data_classic!E98</f>
        <v>-1</v>
      </c>
      <c r="F96">
        <f>Data_classic!F97-Data_classic!F98</f>
        <v>-1</v>
      </c>
      <c r="G96">
        <f>Data_classic!G97-Data_classic!G98</f>
        <v>-1</v>
      </c>
      <c r="H96">
        <f>Data_classic!H97-Data_classic!H98</f>
        <v>-1</v>
      </c>
      <c r="I96">
        <f>Data_classic!I97-Data_classic!I98</f>
        <v>-2</v>
      </c>
      <c r="J96">
        <f>Data_classic!J97-Data_classic!J98</f>
        <v>-3</v>
      </c>
      <c r="K96">
        <f>Data_classic!K97-Data_classic!K98</f>
        <v>0</v>
      </c>
      <c r="L96">
        <f>Data_classic!L97-Data_classic!L98</f>
        <v>-3</v>
      </c>
    </row>
    <row r="97" spans="1:12" x14ac:dyDescent="0.25">
      <c r="A97">
        <f>Data_classic!A98-Data_classic!A99</f>
        <v>0</v>
      </c>
      <c r="B97">
        <f>Data_classic!B98-Data_classic!B99</f>
        <v>0</v>
      </c>
      <c r="C97">
        <f>Data_classic!C98-Data_classic!C99</f>
        <v>0</v>
      </c>
      <c r="D97">
        <f>Data_classic!D98-Data_classic!D99</f>
        <v>1</v>
      </c>
      <c r="E97">
        <f>Data_classic!E98-Data_classic!E99</f>
        <v>1</v>
      </c>
      <c r="F97">
        <f>Data_classic!F98-Data_classic!F99</f>
        <v>2</v>
      </c>
      <c r="G97">
        <f>Data_classic!G98-Data_classic!G99</f>
        <v>0</v>
      </c>
      <c r="H97">
        <f>Data_classic!H98-Data_classic!H99</f>
        <v>1</v>
      </c>
      <c r="I97">
        <f>Data_classic!I98-Data_classic!I99</f>
        <v>1</v>
      </c>
      <c r="J97">
        <f>Data_classic!J98-Data_classic!J99</f>
        <v>-2</v>
      </c>
      <c r="K97">
        <f>Data_classic!K98-Data_classic!K99</f>
        <v>0</v>
      </c>
      <c r="L97">
        <f>Data_classic!L98-Data_classic!L99</f>
        <v>-2</v>
      </c>
    </row>
    <row r="98" spans="1:12" x14ac:dyDescent="0.25">
      <c r="A98">
        <f>Data_classic!A99-Data_classic!A100</f>
        <v>0</v>
      </c>
      <c r="B98">
        <f>Data_classic!B99-Data_classic!B100</f>
        <v>0</v>
      </c>
      <c r="C98">
        <f>Data_classic!C99-Data_classic!C100</f>
        <v>0</v>
      </c>
      <c r="D98">
        <f>Data_classic!D99-Data_classic!D100</f>
        <v>0</v>
      </c>
      <c r="E98">
        <f>Data_classic!E99-Data_classic!E100</f>
        <v>-1</v>
      </c>
      <c r="F98">
        <f>Data_classic!F99-Data_classic!F100</f>
        <v>-1</v>
      </c>
      <c r="G98">
        <f>Data_classic!G99-Data_classic!G100</f>
        <v>-1</v>
      </c>
      <c r="H98">
        <f>Data_classic!H99-Data_classic!H100</f>
        <v>-1</v>
      </c>
      <c r="I98">
        <f>Data_classic!I99-Data_classic!I100</f>
        <v>-2</v>
      </c>
      <c r="J98">
        <f>Data_classic!J99-Data_classic!J100</f>
        <v>3</v>
      </c>
      <c r="K98">
        <f>Data_classic!K99-Data_classic!K100</f>
        <v>-41</v>
      </c>
      <c r="L98">
        <f>Data_classic!L99-Data_classic!L100</f>
        <v>-38</v>
      </c>
    </row>
    <row r="99" spans="1:12" x14ac:dyDescent="0.25">
      <c r="A99">
        <f>Data_classic!A100-Data_classic!A101</f>
        <v>0</v>
      </c>
      <c r="B99">
        <f>Data_classic!B100-Data_classic!B101</f>
        <v>0</v>
      </c>
      <c r="C99">
        <f>Data_classic!C100-Data_classic!C101</f>
        <v>0</v>
      </c>
      <c r="D99">
        <f>Data_classic!D100-Data_classic!D101</f>
        <v>-2</v>
      </c>
      <c r="E99">
        <f>Data_classic!E100-Data_classic!E101</f>
        <v>0</v>
      </c>
      <c r="F99">
        <f>Data_classic!F100-Data_classic!F101</f>
        <v>-2</v>
      </c>
      <c r="G99">
        <f>Data_classic!G100-Data_classic!G101</f>
        <v>-3</v>
      </c>
      <c r="H99">
        <f>Data_classic!H100-Data_classic!H101</f>
        <v>0</v>
      </c>
      <c r="I99">
        <f>Data_classic!I100-Data_classic!I101</f>
        <v>-3</v>
      </c>
      <c r="J99">
        <f>Data_classic!J100-Data_classic!J101</f>
        <v>-7</v>
      </c>
      <c r="K99">
        <f>Data_classic!K100-Data_classic!K101</f>
        <v>39</v>
      </c>
      <c r="L99">
        <f>Data_classic!L100-Data_classic!L101</f>
        <v>32</v>
      </c>
    </row>
    <row r="100" spans="1:12" x14ac:dyDescent="0.25">
      <c r="A100">
        <f>Data_classic!A101-Data_classic!A102</f>
        <v>0</v>
      </c>
      <c r="B100">
        <f>Data_classic!B101-Data_classic!B102</f>
        <v>0</v>
      </c>
      <c r="C100">
        <f>Data_classic!C101-Data_classic!C102</f>
        <v>0</v>
      </c>
      <c r="D100">
        <f>Data_classic!D101-Data_classic!D102</f>
        <v>1</v>
      </c>
      <c r="E100">
        <f>Data_classic!E101-Data_classic!E102</f>
        <v>0</v>
      </c>
      <c r="F100">
        <f>Data_classic!F101-Data_classic!F102</f>
        <v>1</v>
      </c>
      <c r="G100">
        <f>Data_classic!G101-Data_classic!G102</f>
        <v>3</v>
      </c>
      <c r="H100">
        <f>Data_classic!H101-Data_classic!H102</f>
        <v>1</v>
      </c>
      <c r="I100">
        <f>Data_classic!I101-Data_classic!I102</f>
        <v>4</v>
      </c>
      <c r="J100">
        <f>Data_classic!J101-Data_classic!J102</f>
        <v>8</v>
      </c>
      <c r="K100">
        <f>Data_classic!K101-Data_classic!K102</f>
        <v>2</v>
      </c>
      <c r="L100">
        <f>Data_classic!L101-Data_classic!L102</f>
        <v>10</v>
      </c>
    </row>
    <row r="101" spans="1:12" x14ac:dyDescent="0.25">
      <c r="A101">
        <f>Data_classic!A102-Data_classic!A103</f>
        <v>0</v>
      </c>
      <c r="B101">
        <f>Data_classic!B102-Data_classic!B103</f>
        <v>1</v>
      </c>
      <c r="C101">
        <f>Data_classic!C102-Data_classic!C103</f>
        <v>1</v>
      </c>
      <c r="D101">
        <f>Data_classic!D102-Data_classic!D103</f>
        <v>1</v>
      </c>
      <c r="E101">
        <f>Data_classic!E102-Data_classic!E103</f>
        <v>1</v>
      </c>
      <c r="F101">
        <f>Data_classic!F102-Data_classic!F103</f>
        <v>2</v>
      </c>
      <c r="G101">
        <f>Data_classic!G102-Data_classic!G103</f>
        <v>2</v>
      </c>
      <c r="H101">
        <f>Data_classic!H102-Data_classic!H103</f>
        <v>0</v>
      </c>
      <c r="I101">
        <f>Data_classic!I102-Data_classic!I103</f>
        <v>2</v>
      </c>
      <c r="J101">
        <f>Data_classic!J102-Data_classic!J103</f>
        <v>3</v>
      </c>
      <c r="K101">
        <f>Data_classic!K102-Data_classic!K103</f>
        <v>1</v>
      </c>
      <c r="L101">
        <f>Data_classic!L102-Data_classic!L103</f>
        <v>4</v>
      </c>
    </row>
    <row r="102" spans="1:12" x14ac:dyDescent="0.25">
      <c r="A102">
        <f>Data_classic!A103-Data_classic!A104</f>
        <v>0</v>
      </c>
      <c r="B102">
        <f>Data_classic!B103-Data_classic!B104</f>
        <v>-1</v>
      </c>
      <c r="C102">
        <f>Data_classic!C103-Data_classic!C104</f>
        <v>-1</v>
      </c>
      <c r="D102">
        <f>Data_classic!D103-Data_classic!D104</f>
        <v>0</v>
      </c>
      <c r="E102">
        <f>Data_classic!E103-Data_classic!E104</f>
        <v>0</v>
      </c>
      <c r="F102">
        <f>Data_classic!F103-Data_classic!F104</f>
        <v>0</v>
      </c>
      <c r="G102">
        <f>Data_classic!G103-Data_classic!G104</f>
        <v>-1</v>
      </c>
      <c r="H102">
        <f>Data_classic!H103-Data_classic!H104</f>
        <v>0</v>
      </c>
      <c r="I102">
        <f>Data_classic!I103-Data_classic!I104</f>
        <v>-1</v>
      </c>
      <c r="J102">
        <f>Data_classic!J103-Data_classic!J104</f>
        <v>-2</v>
      </c>
      <c r="K102">
        <f>Data_classic!K103-Data_classic!K104</f>
        <v>-8</v>
      </c>
      <c r="L102">
        <f>Data_classic!L103-Data_classic!L104</f>
        <v>-10</v>
      </c>
    </row>
    <row r="103" spans="1:12" x14ac:dyDescent="0.25">
      <c r="A103">
        <f>Data_classic!A104-Data_classic!A105</f>
        <v>0</v>
      </c>
      <c r="B103">
        <f>Data_classic!B104-Data_classic!B105</f>
        <v>1</v>
      </c>
      <c r="C103">
        <f>Data_classic!C104-Data_classic!C105</f>
        <v>1</v>
      </c>
      <c r="D103">
        <f>Data_classic!D104-Data_classic!D105</f>
        <v>1</v>
      </c>
      <c r="E103">
        <f>Data_classic!E104-Data_classic!E105</f>
        <v>0</v>
      </c>
      <c r="F103">
        <f>Data_classic!F104-Data_classic!F105</f>
        <v>1</v>
      </c>
      <c r="G103">
        <f>Data_classic!G104-Data_classic!G105</f>
        <v>2</v>
      </c>
      <c r="H103">
        <f>Data_classic!H104-Data_classic!H105</f>
        <v>0</v>
      </c>
      <c r="I103">
        <f>Data_classic!I104-Data_classic!I105</f>
        <v>2</v>
      </c>
      <c r="J103">
        <f>Data_classic!J104-Data_classic!J105</f>
        <v>4</v>
      </c>
      <c r="K103">
        <f>Data_classic!K104-Data_classic!K105</f>
        <v>8</v>
      </c>
      <c r="L103">
        <f>Data_classic!L104-Data_classic!L105</f>
        <v>12</v>
      </c>
    </row>
    <row r="104" spans="1:12" x14ac:dyDescent="0.25">
      <c r="A104">
        <f>Data_classic!A105-Data_classic!A106</f>
        <v>0</v>
      </c>
      <c r="B104">
        <f>Data_classic!B105-Data_classic!B106</f>
        <v>0</v>
      </c>
      <c r="C104">
        <f>Data_classic!C105-Data_classic!C106</f>
        <v>0</v>
      </c>
      <c r="D104">
        <f>Data_classic!D105-Data_classic!D106</f>
        <v>-2</v>
      </c>
      <c r="E104">
        <f>Data_classic!E105-Data_classic!E106</f>
        <v>0</v>
      </c>
      <c r="F104">
        <f>Data_classic!F105-Data_classic!F106</f>
        <v>-2</v>
      </c>
      <c r="G104">
        <f>Data_classic!G105-Data_classic!G106</f>
        <v>-1</v>
      </c>
      <c r="H104">
        <f>Data_classic!H105-Data_classic!H106</f>
        <v>0</v>
      </c>
      <c r="I104">
        <f>Data_classic!I105-Data_classic!I106</f>
        <v>-1</v>
      </c>
      <c r="J104">
        <f>Data_classic!J105-Data_classic!J106</f>
        <v>-4</v>
      </c>
      <c r="K104">
        <f>Data_classic!K105-Data_classic!K106</f>
        <v>0</v>
      </c>
      <c r="L104">
        <f>Data_classic!L105-Data_classic!L106</f>
        <v>-4</v>
      </c>
    </row>
    <row r="105" spans="1:12" x14ac:dyDescent="0.25">
      <c r="A105">
        <f>Data_classic!A106-Data_classic!A107</f>
        <v>0</v>
      </c>
      <c r="B105">
        <f>Data_classic!B106-Data_classic!B107</f>
        <v>-1</v>
      </c>
      <c r="C105">
        <f>Data_classic!C106-Data_classic!C107</f>
        <v>-1</v>
      </c>
      <c r="D105">
        <f>Data_classic!D106-Data_classic!D107</f>
        <v>1</v>
      </c>
      <c r="E105">
        <f>Data_classic!E106-Data_classic!E107</f>
        <v>-1</v>
      </c>
      <c r="F105">
        <f>Data_classic!F106-Data_classic!F107</f>
        <v>0</v>
      </c>
      <c r="G105">
        <f>Data_classic!G106-Data_classic!G107</f>
        <v>0</v>
      </c>
      <c r="H105">
        <f>Data_classic!H106-Data_classic!H107</f>
        <v>-1</v>
      </c>
      <c r="I105">
        <f>Data_classic!I106-Data_classic!I107</f>
        <v>-1</v>
      </c>
      <c r="J105">
        <f>Data_classic!J106-Data_classic!J107</f>
        <v>1</v>
      </c>
      <c r="K105">
        <f>Data_classic!K106-Data_classic!K107</f>
        <v>-2</v>
      </c>
      <c r="L105">
        <f>Data_classic!L106-Data_classic!L107</f>
        <v>-1</v>
      </c>
    </row>
    <row r="106" spans="1:12" x14ac:dyDescent="0.25">
      <c r="A106">
        <f>Data_classic!A107-Data_classic!A108</f>
        <v>-1</v>
      </c>
      <c r="B106">
        <f>Data_classic!B107-Data_classic!B108</f>
        <v>0</v>
      </c>
      <c r="C106">
        <f>Data_classic!C107-Data_classic!C108</f>
        <v>-1</v>
      </c>
      <c r="D106">
        <f>Data_classic!D107-Data_classic!D108</f>
        <v>0</v>
      </c>
      <c r="E106">
        <f>Data_classic!E107-Data_classic!E108</f>
        <v>1</v>
      </c>
      <c r="F106">
        <f>Data_classic!F107-Data_classic!F108</f>
        <v>1</v>
      </c>
      <c r="G106">
        <f>Data_classic!G107-Data_classic!G108</f>
        <v>-1</v>
      </c>
      <c r="H106">
        <f>Data_classic!H107-Data_classic!H108</f>
        <v>1</v>
      </c>
      <c r="I106">
        <f>Data_classic!I107-Data_classic!I108</f>
        <v>0</v>
      </c>
      <c r="J106">
        <f>Data_classic!J107-Data_classic!J108</f>
        <v>-1</v>
      </c>
      <c r="K106">
        <f>Data_classic!K107-Data_classic!K108</f>
        <v>0</v>
      </c>
      <c r="L106">
        <f>Data_classic!L107-Data_classic!L108</f>
        <v>-1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A4" sqref="A4"/>
    </sheetView>
  </sheetViews>
  <sheetFormatPr defaultRowHeight="15" x14ac:dyDescent="0.25"/>
  <cols>
    <col min="1" max="1" width="20.42578125" customWidth="1"/>
    <col min="2" max="2" width="28.85546875" bestFit="1" customWidth="1"/>
    <col min="3" max="3" width="28.140625" customWidth="1"/>
    <col min="4" max="4" width="24.42578125" customWidth="1"/>
    <col min="5" max="5" width="20.140625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s="1">
        <v>0.7</v>
      </c>
      <c r="B2" s="3">
        <f>AVERAGE(dataCNN[Preprocessing Time])</f>
        <v>60.13</v>
      </c>
      <c r="C2" s="3">
        <f>AVERAGE(dataCNN[Detection Time])</f>
        <v>335.09</v>
      </c>
      <c r="D2" s="3">
        <f>AVERAGE(dataCNN[Total Time])</f>
        <v>395.22</v>
      </c>
    </row>
    <row r="4" spans="1:4" x14ac:dyDescent="0.25">
      <c r="A4" s="2" t="s">
        <v>12</v>
      </c>
    </row>
    <row r="5" spans="1:4" x14ac:dyDescent="0.25">
      <c r="A5" t="s">
        <v>2</v>
      </c>
      <c r="B5" t="s">
        <v>3</v>
      </c>
      <c r="C5" t="s">
        <v>4</v>
      </c>
    </row>
    <row r="6" spans="1:4" x14ac:dyDescent="0.25">
      <c r="A6">
        <v>68</v>
      </c>
      <c r="B6">
        <v>806</v>
      </c>
      <c r="C6">
        <f>A6+B6</f>
        <v>874</v>
      </c>
    </row>
    <row r="7" spans="1:4" x14ac:dyDescent="0.25">
      <c r="A7">
        <v>54</v>
      </c>
      <c r="B7">
        <v>304</v>
      </c>
      <c r="C7">
        <f t="shared" ref="C7:C70" si="0">A7+B7</f>
        <v>358</v>
      </c>
    </row>
    <row r="8" spans="1:4" x14ac:dyDescent="0.25">
      <c r="A8">
        <v>61</v>
      </c>
      <c r="B8">
        <v>319</v>
      </c>
      <c r="C8">
        <f t="shared" si="0"/>
        <v>380</v>
      </c>
    </row>
    <row r="9" spans="1:4" x14ac:dyDescent="0.25">
      <c r="A9">
        <v>54</v>
      </c>
      <c r="B9">
        <v>303</v>
      </c>
      <c r="C9">
        <f t="shared" si="0"/>
        <v>357</v>
      </c>
    </row>
    <row r="10" spans="1:4" x14ac:dyDescent="0.25">
      <c r="A10">
        <v>52</v>
      </c>
      <c r="B10">
        <v>301</v>
      </c>
      <c r="C10">
        <f t="shared" si="0"/>
        <v>353</v>
      </c>
    </row>
    <row r="11" spans="1:4" x14ac:dyDescent="0.25">
      <c r="A11">
        <v>57</v>
      </c>
      <c r="B11">
        <v>299</v>
      </c>
      <c r="C11">
        <f t="shared" si="0"/>
        <v>356</v>
      </c>
    </row>
    <row r="12" spans="1:4" x14ac:dyDescent="0.25">
      <c r="A12">
        <v>60</v>
      </c>
      <c r="B12">
        <v>300</v>
      </c>
      <c r="C12">
        <f t="shared" si="0"/>
        <v>360</v>
      </c>
    </row>
    <row r="13" spans="1:4" x14ac:dyDescent="0.25">
      <c r="A13">
        <v>60</v>
      </c>
      <c r="B13">
        <v>309</v>
      </c>
      <c r="C13">
        <f t="shared" si="0"/>
        <v>369</v>
      </c>
    </row>
    <row r="14" spans="1:4" x14ac:dyDescent="0.25">
      <c r="A14">
        <v>55</v>
      </c>
      <c r="B14">
        <v>304</v>
      </c>
      <c r="C14">
        <f t="shared" si="0"/>
        <v>359</v>
      </c>
    </row>
    <row r="15" spans="1:4" x14ac:dyDescent="0.25">
      <c r="A15">
        <v>53</v>
      </c>
      <c r="B15">
        <v>312</v>
      </c>
      <c r="C15">
        <f t="shared" si="0"/>
        <v>365</v>
      </c>
    </row>
    <row r="16" spans="1:4" x14ac:dyDescent="0.25">
      <c r="A16">
        <v>57</v>
      </c>
      <c r="B16">
        <v>313</v>
      </c>
      <c r="C16">
        <f t="shared" si="0"/>
        <v>370</v>
      </c>
    </row>
    <row r="17" spans="1:3" x14ac:dyDescent="0.25">
      <c r="A17">
        <v>52</v>
      </c>
      <c r="B17">
        <v>297</v>
      </c>
      <c r="C17">
        <f t="shared" si="0"/>
        <v>349</v>
      </c>
    </row>
    <row r="18" spans="1:3" x14ac:dyDescent="0.25">
      <c r="A18">
        <v>66</v>
      </c>
      <c r="B18">
        <v>295</v>
      </c>
      <c r="C18">
        <f t="shared" si="0"/>
        <v>361</v>
      </c>
    </row>
    <row r="19" spans="1:3" x14ac:dyDescent="0.25">
      <c r="A19">
        <v>59</v>
      </c>
      <c r="B19">
        <v>305</v>
      </c>
      <c r="C19">
        <f t="shared" si="0"/>
        <v>364</v>
      </c>
    </row>
    <row r="20" spans="1:3" x14ac:dyDescent="0.25">
      <c r="A20">
        <v>54</v>
      </c>
      <c r="B20">
        <v>301</v>
      </c>
      <c r="C20">
        <f t="shared" si="0"/>
        <v>355</v>
      </c>
    </row>
    <row r="21" spans="1:3" x14ac:dyDescent="0.25">
      <c r="A21">
        <v>62</v>
      </c>
      <c r="B21">
        <v>292</v>
      </c>
      <c r="C21">
        <f t="shared" si="0"/>
        <v>354</v>
      </c>
    </row>
    <row r="22" spans="1:3" x14ac:dyDescent="0.25">
      <c r="A22">
        <v>54</v>
      </c>
      <c r="B22">
        <v>303</v>
      </c>
      <c r="C22">
        <f t="shared" si="0"/>
        <v>357</v>
      </c>
    </row>
    <row r="23" spans="1:3" x14ac:dyDescent="0.25">
      <c r="A23">
        <v>59</v>
      </c>
      <c r="B23">
        <v>305</v>
      </c>
      <c r="C23">
        <f t="shared" si="0"/>
        <v>364</v>
      </c>
    </row>
    <row r="24" spans="1:3" x14ac:dyDescent="0.25">
      <c r="A24">
        <v>56</v>
      </c>
      <c r="B24">
        <v>286</v>
      </c>
      <c r="C24">
        <f t="shared" si="0"/>
        <v>342</v>
      </c>
    </row>
    <row r="25" spans="1:3" x14ac:dyDescent="0.25">
      <c r="A25">
        <v>56</v>
      </c>
      <c r="B25">
        <v>282</v>
      </c>
      <c r="C25">
        <f t="shared" si="0"/>
        <v>338</v>
      </c>
    </row>
    <row r="26" spans="1:3" x14ac:dyDescent="0.25">
      <c r="A26">
        <v>54</v>
      </c>
      <c r="B26">
        <v>305</v>
      </c>
      <c r="C26">
        <f t="shared" si="0"/>
        <v>359</v>
      </c>
    </row>
    <row r="27" spans="1:3" x14ac:dyDescent="0.25">
      <c r="A27">
        <v>61</v>
      </c>
      <c r="B27">
        <v>311</v>
      </c>
      <c r="C27">
        <f t="shared" si="0"/>
        <v>372</v>
      </c>
    </row>
    <row r="28" spans="1:3" x14ac:dyDescent="0.25">
      <c r="A28">
        <v>56</v>
      </c>
      <c r="B28">
        <v>319</v>
      </c>
      <c r="C28">
        <f t="shared" si="0"/>
        <v>375</v>
      </c>
    </row>
    <row r="29" spans="1:3" x14ac:dyDescent="0.25">
      <c r="A29">
        <v>51</v>
      </c>
      <c r="B29">
        <v>292</v>
      </c>
      <c r="C29">
        <f t="shared" si="0"/>
        <v>343</v>
      </c>
    </row>
    <row r="30" spans="1:3" x14ac:dyDescent="0.25">
      <c r="A30">
        <v>52</v>
      </c>
      <c r="B30">
        <v>293</v>
      </c>
      <c r="C30">
        <f t="shared" si="0"/>
        <v>345</v>
      </c>
    </row>
    <row r="31" spans="1:3" x14ac:dyDescent="0.25">
      <c r="A31">
        <v>63</v>
      </c>
      <c r="B31">
        <v>295</v>
      </c>
      <c r="C31">
        <f t="shared" si="0"/>
        <v>358</v>
      </c>
    </row>
    <row r="32" spans="1:3" x14ac:dyDescent="0.25">
      <c r="A32">
        <v>53</v>
      </c>
      <c r="B32">
        <v>296</v>
      </c>
      <c r="C32">
        <f t="shared" si="0"/>
        <v>349</v>
      </c>
    </row>
    <row r="33" spans="1:3" x14ac:dyDescent="0.25">
      <c r="A33">
        <v>60</v>
      </c>
      <c r="B33">
        <v>302</v>
      </c>
      <c r="C33">
        <f t="shared" si="0"/>
        <v>362</v>
      </c>
    </row>
    <row r="34" spans="1:3" x14ac:dyDescent="0.25">
      <c r="A34">
        <v>60</v>
      </c>
      <c r="B34">
        <v>299</v>
      </c>
      <c r="C34">
        <f t="shared" si="0"/>
        <v>359</v>
      </c>
    </row>
    <row r="35" spans="1:3" x14ac:dyDescent="0.25">
      <c r="A35">
        <v>65</v>
      </c>
      <c r="B35">
        <v>307</v>
      </c>
      <c r="C35">
        <f t="shared" si="0"/>
        <v>372</v>
      </c>
    </row>
    <row r="36" spans="1:3" x14ac:dyDescent="0.25">
      <c r="A36">
        <v>58</v>
      </c>
      <c r="B36">
        <v>293</v>
      </c>
      <c r="C36">
        <f t="shared" si="0"/>
        <v>351</v>
      </c>
    </row>
    <row r="37" spans="1:3" x14ac:dyDescent="0.25">
      <c r="A37">
        <v>49</v>
      </c>
      <c r="B37">
        <v>306</v>
      </c>
      <c r="C37">
        <f t="shared" si="0"/>
        <v>355</v>
      </c>
    </row>
    <row r="38" spans="1:3" x14ac:dyDescent="0.25">
      <c r="A38">
        <v>63</v>
      </c>
      <c r="B38">
        <v>297</v>
      </c>
      <c r="C38">
        <f t="shared" si="0"/>
        <v>360</v>
      </c>
    </row>
    <row r="39" spans="1:3" x14ac:dyDescent="0.25">
      <c r="A39">
        <v>53</v>
      </c>
      <c r="B39">
        <v>814</v>
      </c>
      <c r="C39">
        <f t="shared" si="0"/>
        <v>867</v>
      </c>
    </row>
    <row r="40" spans="1:3" x14ac:dyDescent="0.25">
      <c r="A40">
        <v>59</v>
      </c>
      <c r="B40">
        <v>312</v>
      </c>
      <c r="C40">
        <f t="shared" si="0"/>
        <v>371</v>
      </c>
    </row>
    <row r="41" spans="1:3" x14ac:dyDescent="0.25">
      <c r="A41">
        <v>51</v>
      </c>
      <c r="B41">
        <v>289</v>
      </c>
      <c r="C41">
        <f t="shared" si="0"/>
        <v>340</v>
      </c>
    </row>
    <row r="42" spans="1:3" x14ac:dyDescent="0.25">
      <c r="A42">
        <v>63</v>
      </c>
      <c r="B42">
        <v>287</v>
      </c>
      <c r="C42">
        <f t="shared" si="0"/>
        <v>350</v>
      </c>
    </row>
    <row r="43" spans="1:3" x14ac:dyDescent="0.25">
      <c r="A43">
        <v>53</v>
      </c>
      <c r="B43">
        <v>299</v>
      </c>
      <c r="C43">
        <f t="shared" si="0"/>
        <v>352</v>
      </c>
    </row>
    <row r="44" spans="1:3" x14ac:dyDescent="0.25">
      <c r="A44">
        <v>52</v>
      </c>
      <c r="B44">
        <v>301</v>
      </c>
      <c r="C44">
        <f t="shared" si="0"/>
        <v>353</v>
      </c>
    </row>
    <row r="45" spans="1:3" x14ac:dyDescent="0.25">
      <c r="A45">
        <v>52</v>
      </c>
      <c r="B45">
        <v>773</v>
      </c>
      <c r="C45">
        <f t="shared" si="0"/>
        <v>825</v>
      </c>
    </row>
    <row r="46" spans="1:3" x14ac:dyDescent="0.25">
      <c r="A46">
        <v>53</v>
      </c>
      <c r="B46">
        <v>303</v>
      </c>
      <c r="C46">
        <f t="shared" si="0"/>
        <v>356</v>
      </c>
    </row>
    <row r="47" spans="1:3" x14ac:dyDescent="0.25">
      <c r="A47">
        <v>64</v>
      </c>
      <c r="B47">
        <v>304</v>
      </c>
      <c r="C47">
        <f t="shared" si="0"/>
        <v>368</v>
      </c>
    </row>
    <row r="48" spans="1:3" x14ac:dyDescent="0.25">
      <c r="A48">
        <v>65</v>
      </c>
      <c r="B48">
        <v>285</v>
      </c>
      <c r="C48">
        <f t="shared" si="0"/>
        <v>350</v>
      </c>
    </row>
    <row r="49" spans="1:3" x14ac:dyDescent="0.25">
      <c r="A49">
        <v>65</v>
      </c>
      <c r="B49">
        <v>770</v>
      </c>
      <c r="C49">
        <f t="shared" si="0"/>
        <v>835</v>
      </c>
    </row>
    <row r="50" spans="1:3" x14ac:dyDescent="0.25">
      <c r="A50">
        <v>67</v>
      </c>
      <c r="B50">
        <v>318</v>
      </c>
      <c r="C50">
        <f t="shared" si="0"/>
        <v>385</v>
      </c>
    </row>
    <row r="51" spans="1:3" x14ac:dyDescent="0.25">
      <c r="A51">
        <v>64</v>
      </c>
      <c r="B51">
        <v>314</v>
      </c>
      <c r="C51">
        <f t="shared" si="0"/>
        <v>378</v>
      </c>
    </row>
    <row r="52" spans="1:3" x14ac:dyDescent="0.25">
      <c r="A52">
        <v>58</v>
      </c>
      <c r="B52">
        <v>311</v>
      </c>
      <c r="C52">
        <f t="shared" si="0"/>
        <v>369</v>
      </c>
    </row>
    <row r="53" spans="1:3" x14ac:dyDescent="0.25">
      <c r="A53">
        <v>56</v>
      </c>
      <c r="B53">
        <v>295</v>
      </c>
      <c r="C53">
        <f t="shared" si="0"/>
        <v>351</v>
      </c>
    </row>
    <row r="54" spans="1:3" x14ac:dyDescent="0.25">
      <c r="A54">
        <v>64</v>
      </c>
      <c r="B54">
        <v>309</v>
      </c>
      <c r="C54">
        <f t="shared" si="0"/>
        <v>373</v>
      </c>
    </row>
    <row r="55" spans="1:3" x14ac:dyDescent="0.25">
      <c r="A55">
        <v>58</v>
      </c>
      <c r="B55">
        <v>308</v>
      </c>
      <c r="C55">
        <f t="shared" si="0"/>
        <v>366</v>
      </c>
    </row>
    <row r="56" spans="1:3" x14ac:dyDescent="0.25">
      <c r="A56">
        <v>55</v>
      </c>
      <c r="B56">
        <v>294</v>
      </c>
      <c r="C56">
        <f t="shared" si="0"/>
        <v>349</v>
      </c>
    </row>
    <row r="57" spans="1:3" x14ac:dyDescent="0.25">
      <c r="A57">
        <v>58</v>
      </c>
      <c r="B57">
        <v>303</v>
      </c>
      <c r="C57">
        <f t="shared" si="0"/>
        <v>361</v>
      </c>
    </row>
    <row r="58" spans="1:3" x14ac:dyDescent="0.25">
      <c r="A58">
        <v>58</v>
      </c>
      <c r="B58">
        <v>306</v>
      </c>
      <c r="C58">
        <f t="shared" si="0"/>
        <v>364</v>
      </c>
    </row>
    <row r="59" spans="1:3" x14ac:dyDescent="0.25">
      <c r="A59">
        <v>57</v>
      </c>
      <c r="B59">
        <v>287</v>
      </c>
      <c r="C59">
        <f t="shared" si="0"/>
        <v>344</v>
      </c>
    </row>
    <row r="60" spans="1:3" x14ac:dyDescent="0.25">
      <c r="A60">
        <v>55</v>
      </c>
      <c r="B60">
        <v>300</v>
      </c>
      <c r="C60">
        <f t="shared" si="0"/>
        <v>355</v>
      </c>
    </row>
    <row r="61" spans="1:3" x14ac:dyDescent="0.25">
      <c r="A61">
        <v>58</v>
      </c>
      <c r="B61">
        <v>285</v>
      </c>
      <c r="C61">
        <f t="shared" si="0"/>
        <v>343</v>
      </c>
    </row>
    <row r="62" spans="1:3" x14ac:dyDescent="0.25">
      <c r="A62">
        <v>69</v>
      </c>
      <c r="B62">
        <v>288</v>
      </c>
      <c r="C62">
        <f t="shared" si="0"/>
        <v>357</v>
      </c>
    </row>
    <row r="63" spans="1:3" x14ac:dyDescent="0.25">
      <c r="A63">
        <v>55</v>
      </c>
      <c r="B63">
        <v>294</v>
      </c>
      <c r="C63">
        <f t="shared" si="0"/>
        <v>349</v>
      </c>
    </row>
    <row r="64" spans="1:3" x14ac:dyDescent="0.25">
      <c r="A64">
        <v>63</v>
      </c>
      <c r="B64">
        <v>309</v>
      </c>
      <c r="C64">
        <f t="shared" si="0"/>
        <v>372</v>
      </c>
    </row>
    <row r="65" spans="1:3" x14ac:dyDescent="0.25">
      <c r="A65">
        <v>66</v>
      </c>
      <c r="B65">
        <v>291</v>
      </c>
      <c r="C65">
        <f t="shared" si="0"/>
        <v>357</v>
      </c>
    </row>
    <row r="66" spans="1:3" x14ac:dyDescent="0.25">
      <c r="A66">
        <v>55</v>
      </c>
      <c r="B66">
        <v>308</v>
      </c>
      <c r="C66">
        <f t="shared" si="0"/>
        <v>363</v>
      </c>
    </row>
    <row r="67" spans="1:3" x14ac:dyDescent="0.25">
      <c r="A67">
        <v>71</v>
      </c>
      <c r="B67">
        <v>296</v>
      </c>
      <c r="C67">
        <f t="shared" si="0"/>
        <v>367</v>
      </c>
    </row>
    <row r="68" spans="1:3" x14ac:dyDescent="0.25">
      <c r="A68">
        <v>56</v>
      </c>
      <c r="B68">
        <v>311</v>
      </c>
      <c r="C68">
        <f t="shared" si="0"/>
        <v>367</v>
      </c>
    </row>
    <row r="69" spans="1:3" x14ac:dyDescent="0.25">
      <c r="A69">
        <v>56</v>
      </c>
      <c r="B69">
        <v>315</v>
      </c>
      <c r="C69">
        <f t="shared" si="0"/>
        <v>371</v>
      </c>
    </row>
    <row r="70" spans="1:3" x14ac:dyDescent="0.25">
      <c r="A70">
        <v>56</v>
      </c>
      <c r="B70">
        <v>307</v>
      </c>
      <c r="C70">
        <f t="shared" si="0"/>
        <v>363</v>
      </c>
    </row>
    <row r="71" spans="1:3" x14ac:dyDescent="0.25">
      <c r="A71">
        <v>63</v>
      </c>
      <c r="B71">
        <v>300</v>
      </c>
      <c r="C71">
        <f t="shared" ref="C71:C105" si="1">A71+B71</f>
        <v>363</v>
      </c>
    </row>
    <row r="72" spans="1:3" x14ac:dyDescent="0.25">
      <c r="A72">
        <v>56</v>
      </c>
      <c r="B72">
        <v>302</v>
      </c>
      <c r="C72">
        <f t="shared" si="1"/>
        <v>358</v>
      </c>
    </row>
    <row r="73" spans="1:3" x14ac:dyDescent="0.25">
      <c r="A73">
        <v>56</v>
      </c>
      <c r="B73">
        <v>298</v>
      </c>
      <c r="C73">
        <f t="shared" si="1"/>
        <v>354</v>
      </c>
    </row>
    <row r="74" spans="1:3" x14ac:dyDescent="0.25">
      <c r="A74">
        <v>62</v>
      </c>
      <c r="B74">
        <v>305</v>
      </c>
      <c r="C74">
        <f t="shared" si="1"/>
        <v>367</v>
      </c>
    </row>
    <row r="75" spans="1:3" x14ac:dyDescent="0.25">
      <c r="A75">
        <v>57</v>
      </c>
      <c r="B75">
        <v>296</v>
      </c>
      <c r="C75">
        <f t="shared" si="1"/>
        <v>353</v>
      </c>
    </row>
    <row r="76" spans="1:3" x14ac:dyDescent="0.25">
      <c r="A76">
        <v>58</v>
      </c>
      <c r="B76">
        <v>808</v>
      </c>
      <c r="C76">
        <f t="shared" si="1"/>
        <v>866</v>
      </c>
    </row>
    <row r="77" spans="1:3" x14ac:dyDescent="0.25">
      <c r="A77">
        <v>56</v>
      </c>
      <c r="B77">
        <v>298</v>
      </c>
      <c r="C77">
        <f t="shared" si="1"/>
        <v>354</v>
      </c>
    </row>
    <row r="78" spans="1:3" x14ac:dyDescent="0.25">
      <c r="A78">
        <v>62</v>
      </c>
      <c r="B78">
        <v>287</v>
      </c>
      <c r="C78">
        <f t="shared" si="1"/>
        <v>349</v>
      </c>
    </row>
    <row r="79" spans="1:3" x14ac:dyDescent="0.25">
      <c r="A79">
        <v>64</v>
      </c>
      <c r="B79">
        <v>286</v>
      </c>
      <c r="C79">
        <f t="shared" si="1"/>
        <v>350</v>
      </c>
    </row>
    <row r="80" spans="1:3" x14ac:dyDescent="0.25">
      <c r="A80">
        <v>61</v>
      </c>
      <c r="B80">
        <v>303</v>
      </c>
      <c r="C80">
        <f t="shared" si="1"/>
        <v>364</v>
      </c>
    </row>
    <row r="81" spans="1:3" x14ac:dyDescent="0.25">
      <c r="A81">
        <v>57</v>
      </c>
      <c r="B81">
        <v>295</v>
      </c>
      <c r="C81">
        <f t="shared" si="1"/>
        <v>352</v>
      </c>
    </row>
    <row r="82" spans="1:3" x14ac:dyDescent="0.25">
      <c r="A82">
        <v>70</v>
      </c>
      <c r="B82">
        <v>295</v>
      </c>
      <c r="C82">
        <f t="shared" si="1"/>
        <v>365</v>
      </c>
    </row>
    <row r="83" spans="1:3" x14ac:dyDescent="0.25">
      <c r="A83">
        <v>56</v>
      </c>
      <c r="B83">
        <v>309</v>
      </c>
      <c r="C83">
        <f t="shared" si="1"/>
        <v>365</v>
      </c>
    </row>
    <row r="84" spans="1:3" x14ac:dyDescent="0.25">
      <c r="A84">
        <v>64</v>
      </c>
      <c r="B84">
        <v>306</v>
      </c>
      <c r="C84">
        <f t="shared" si="1"/>
        <v>370</v>
      </c>
    </row>
    <row r="85" spans="1:3" x14ac:dyDescent="0.25">
      <c r="A85">
        <v>65</v>
      </c>
      <c r="B85">
        <v>302</v>
      </c>
      <c r="C85">
        <f t="shared" si="1"/>
        <v>367</v>
      </c>
    </row>
    <row r="86" spans="1:3" x14ac:dyDescent="0.25">
      <c r="A86">
        <v>60</v>
      </c>
      <c r="B86">
        <v>322</v>
      </c>
      <c r="C86">
        <f t="shared" si="1"/>
        <v>382</v>
      </c>
    </row>
    <row r="87" spans="1:3" x14ac:dyDescent="0.25">
      <c r="A87">
        <v>59</v>
      </c>
      <c r="B87">
        <v>279</v>
      </c>
      <c r="C87">
        <f t="shared" si="1"/>
        <v>338</v>
      </c>
    </row>
    <row r="88" spans="1:3" x14ac:dyDescent="0.25">
      <c r="A88">
        <v>68</v>
      </c>
      <c r="B88">
        <v>292</v>
      </c>
      <c r="C88">
        <f t="shared" si="1"/>
        <v>360</v>
      </c>
    </row>
    <row r="89" spans="1:3" x14ac:dyDescent="0.25">
      <c r="A89">
        <v>68</v>
      </c>
      <c r="B89">
        <v>312</v>
      </c>
      <c r="C89">
        <f t="shared" si="1"/>
        <v>380</v>
      </c>
    </row>
    <row r="90" spans="1:3" x14ac:dyDescent="0.25">
      <c r="A90">
        <v>61</v>
      </c>
      <c r="B90">
        <v>304</v>
      </c>
      <c r="C90">
        <f t="shared" si="1"/>
        <v>365</v>
      </c>
    </row>
    <row r="91" spans="1:3" x14ac:dyDescent="0.25">
      <c r="A91">
        <v>57</v>
      </c>
      <c r="B91">
        <v>283</v>
      </c>
      <c r="C91">
        <f t="shared" si="1"/>
        <v>340</v>
      </c>
    </row>
    <row r="92" spans="1:3" x14ac:dyDescent="0.25">
      <c r="A92">
        <v>62</v>
      </c>
      <c r="B92">
        <v>318</v>
      </c>
      <c r="C92">
        <f t="shared" si="1"/>
        <v>380</v>
      </c>
    </row>
    <row r="93" spans="1:3" x14ac:dyDescent="0.25">
      <c r="A93">
        <v>58</v>
      </c>
      <c r="B93">
        <v>293</v>
      </c>
      <c r="C93">
        <f t="shared" si="1"/>
        <v>351</v>
      </c>
    </row>
    <row r="94" spans="1:3" x14ac:dyDescent="0.25">
      <c r="A94">
        <v>74</v>
      </c>
      <c r="B94">
        <v>827</v>
      </c>
      <c r="C94">
        <f t="shared" si="1"/>
        <v>901</v>
      </c>
    </row>
    <row r="95" spans="1:3" x14ac:dyDescent="0.25">
      <c r="A95">
        <v>81</v>
      </c>
      <c r="B95">
        <v>316</v>
      </c>
      <c r="C95">
        <f t="shared" si="1"/>
        <v>397</v>
      </c>
    </row>
    <row r="96" spans="1:3" x14ac:dyDescent="0.25">
      <c r="A96">
        <v>69</v>
      </c>
      <c r="B96">
        <v>298</v>
      </c>
      <c r="C96">
        <f t="shared" si="1"/>
        <v>367</v>
      </c>
    </row>
    <row r="97" spans="1:3" x14ac:dyDescent="0.25">
      <c r="A97">
        <v>81</v>
      </c>
      <c r="B97">
        <v>283</v>
      </c>
      <c r="C97">
        <f t="shared" si="1"/>
        <v>364</v>
      </c>
    </row>
    <row r="98" spans="1:3" x14ac:dyDescent="0.25">
      <c r="A98">
        <v>76</v>
      </c>
      <c r="B98">
        <v>278</v>
      </c>
      <c r="C98">
        <f t="shared" si="1"/>
        <v>354</v>
      </c>
    </row>
    <row r="99" spans="1:3" x14ac:dyDescent="0.25">
      <c r="A99">
        <v>75</v>
      </c>
      <c r="B99">
        <v>294</v>
      </c>
      <c r="C99">
        <f t="shared" si="1"/>
        <v>369</v>
      </c>
    </row>
    <row r="100" spans="1:3" x14ac:dyDescent="0.25">
      <c r="A100">
        <v>73</v>
      </c>
      <c r="B100">
        <v>299</v>
      </c>
      <c r="C100">
        <f t="shared" si="1"/>
        <v>372</v>
      </c>
    </row>
    <row r="101" spans="1:3" x14ac:dyDescent="0.25">
      <c r="A101">
        <v>55</v>
      </c>
      <c r="B101">
        <v>283</v>
      </c>
      <c r="C101">
        <f t="shared" si="1"/>
        <v>338</v>
      </c>
    </row>
    <row r="102" spans="1:3" x14ac:dyDescent="0.25">
      <c r="A102">
        <v>66</v>
      </c>
      <c r="B102">
        <v>801</v>
      </c>
      <c r="C102">
        <f t="shared" si="1"/>
        <v>867</v>
      </c>
    </row>
    <row r="103" spans="1:3" x14ac:dyDescent="0.25">
      <c r="A103">
        <v>58</v>
      </c>
      <c r="B103">
        <v>312</v>
      </c>
      <c r="C103">
        <f t="shared" si="1"/>
        <v>370</v>
      </c>
    </row>
    <row r="104" spans="1:3" x14ac:dyDescent="0.25">
      <c r="A104">
        <v>68</v>
      </c>
      <c r="B104">
        <v>292</v>
      </c>
      <c r="C104">
        <f t="shared" si="1"/>
        <v>360</v>
      </c>
    </row>
    <row r="105" spans="1:3" x14ac:dyDescent="0.25">
      <c r="A105">
        <v>58</v>
      </c>
      <c r="B105">
        <v>296</v>
      </c>
      <c r="C105">
        <f t="shared" si="1"/>
        <v>354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5" sqref="A5"/>
    </sheetView>
  </sheetViews>
  <sheetFormatPr defaultRowHeight="15" x14ac:dyDescent="0.25"/>
  <cols>
    <col min="1" max="1" width="20.42578125" customWidth="1"/>
    <col min="2" max="2" width="28.85546875" bestFit="1" customWidth="1"/>
    <col min="3" max="3" width="25" bestFit="1" customWidth="1"/>
    <col min="4" max="4" width="9.140625" customWidth="1"/>
  </cols>
  <sheetData>
    <row r="1" spans="1:4" x14ac:dyDescent="0.25">
      <c r="A1" t="s">
        <v>5</v>
      </c>
      <c r="B1" t="s">
        <v>6</v>
      </c>
      <c r="C1" t="s">
        <v>7</v>
      </c>
    </row>
    <row r="2" spans="1:4" x14ac:dyDescent="0.25">
      <c r="A2" s="4">
        <f>AVERAGE(dataCNNderivative[Preprocessing Time])</f>
        <v>0.10101010101010101</v>
      </c>
      <c r="B2" s="4">
        <f>AVERAGE(dataCNNderivative[Detection Time])</f>
        <v>5.1515151515151514</v>
      </c>
      <c r="C2" s="4">
        <f>AVERAGE(dataCNNderivative[Total Time])</f>
        <v>5.2525252525252526</v>
      </c>
      <c r="D2" s="3"/>
    </row>
    <row r="4" spans="1:4" x14ac:dyDescent="0.25">
      <c r="A4" s="2" t="s">
        <v>12</v>
      </c>
    </row>
    <row r="5" spans="1:4" x14ac:dyDescent="0.25">
      <c r="A5" t="s">
        <v>2</v>
      </c>
      <c r="B5" t="s">
        <v>3</v>
      </c>
      <c r="C5" t="s">
        <v>4</v>
      </c>
    </row>
    <row r="6" spans="1:4" x14ac:dyDescent="0.25">
      <c r="A6">
        <f>Data_cnn!A6-Data_cnn!A7</f>
        <v>14</v>
      </c>
      <c r="B6">
        <f>Data_cnn!B6-Data_cnn!B7</f>
        <v>502</v>
      </c>
      <c r="C6">
        <f>Data_cnn!C6-Data_cnn!C7</f>
        <v>516</v>
      </c>
    </row>
    <row r="7" spans="1:4" x14ac:dyDescent="0.25">
      <c r="A7">
        <f>Data_cnn!A7-Data_cnn!A8</f>
        <v>-7</v>
      </c>
      <c r="B7">
        <f>Data_cnn!B7-Data_cnn!B8</f>
        <v>-15</v>
      </c>
      <c r="C7">
        <f>Data_cnn!C7-Data_cnn!C8</f>
        <v>-22</v>
      </c>
    </row>
    <row r="8" spans="1:4" x14ac:dyDescent="0.25">
      <c r="A8">
        <f>Data_cnn!A8-Data_cnn!A9</f>
        <v>7</v>
      </c>
      <c r="B8">
        <f>Data_cnn!B8-Data_cnn!B9</f>
        <v>16</v>
      </c>
      <c r="C8">
        <f>Data_cnn!C8-Data_cnn!C9</f>
        <v>23</v>
      </c>
    </row>
    <row r="9" spans="1:4" x14ac:dyDescent="0.25">
      <c r="A9">
        <f>Data_cnn!A9-Data_cnn!A10</f>
        <v>2</v>
      </c>
      <c r="B9">
        <f>Data_cnn!B9-Data_cnn!B10</f>
        <v>2</v>
      </c>
      <c r="C9">
        <f>Data_cnn!C9-Data_cnn!C10</f>
        <v>4</v>
      </c>
    </row>
    <row r="10" spans="1:4" x14ac:dyDescent="0.25">
      <c r="A10">
        <f>Data_cnn!A10-Data_cnn!A11</f>
        <v>-5</v>
      </c>
      <c r="B10">
        <f>Data_cnn!B10-Data_cnn!B11</f>
        <v>2</v>
      </c>
      <c r="C10">
        <f>Data_cnn!C10-Data_cnn!C11</f>
        <v>-3</v>
      </c>
    </row>
    <row r="11" spans="1:4" x14ac:dyDescent="0.25">
      <c r="A11">
        <f>Data_cnn!A11-Data_cnn!A12</f>
        <v>-3</v>
      </c>
      <c r="B11">
        <f>Data_cnn!B11-Data_cnn!B12</f>
        <v>-1</v>
      </c>
      <c r="C11">
        <f>Data_cnn!C11-Data_cnn!C12</f>
        <v>-4</v>
      </c>
    </row>
    <row r="12" spans="1:4" x14ac:dyDescent="0.25">
      <c r="A12">
        <f>Data_cnn!A12-Data_cnn!A13</f>
        <v>0</v>
      </c>
      <c r="B12">
        <f>Data_cnn!B12-Data_cnn!B13</f>
        <v>-9</v>
      </c>
      <c r="C12">
        <f>Data_cnn!C12-Data_cnn!C13</f>
        <v>-9</v>
      </c>
    </row>
    <row r="13" spans="1:4" x14ac:dyDescent="0.25">
      <c r="A13">
        <f>Data_cnn!A13-Data_cnn!A14</f>
        <v>5</v>
      </c>
      <c r="B13">
        <f>Data_cnn!B13-Data_cnn!B14</f>
        <v>5</v>
      </c>
      <c r="C13">
        <f>Data_cnn!C13-Data_cnn!C14</f>
        <v>10</v>
      </c>
    </row>
    <row r="14" spans="1:4" x14ac:dyDescent="0.25">
      <c r="A14">
        <f>Data_cnn!A14-Data_cnn!A15</f>
        <v>2</v>
      </c>
      <c r="B14">
        <f>Data_cnn!B14-Data_cnn!B15</f>
        <v>-8</v>
      </c>
      <c r="C14">
        <f>Data_cnn!C14-Data_cnn!C15</f>
        <v>-6</v>
      </c>
    </row>
    <row r="15" spans="1:4" x14ac:dyDescent="0.25">
      <c r="A15">
        <f>Data_cnn!A15-Data_cnn!A16</f>
        <v>-4</v>
      </c>
      <c r="B15">
        <f>Data_cnn!B15-Data_cnn!B16</f>
        <v>-1</v>
      </c>
      <c r="C15">
        <f>Data_cnn!C15-Data_cnn!C16</f>
        <v>-5</v>
      </c>
    </row>
    <row r="16" spans="1:4" x14ac:dyDescent="0.25">
      <c r="A16">
        <f>Data_cnn!A16-Data_cnn!A17</f>
        <v>5</v>
      </c>
      <c r="B16">
        <f>Data_cnn!B16-Data_cnn!B17</f>
        <v>16</v>
      </c>
      <c r="C16">
        <f>Data_cnn!C16-Data_cnn!C17</f>
        <v>21</v>
      </c>
    </row>
    <row r="17" spans="1:3" x14ac:dyDescent="0.25">
      <c r="A17">
        <f>Data_cnn!A17-Data_cnn!A18</f>
        <v>-14</v>
      </c>
      <c r="B17">
        <f>Data_cnn!B17-Data_cnn!B18</f>
        <v>2</v>
      </c>
      <c r="C17">
        <f>Data_cnn!C17-Data_cnn!C18</f>
        <v>-12</v>
      </c>
    </row>
    <row r="18" spans="1:3" x14ac:dyDescent="0.25">
      <c r="A18">
        <f>Data_cnn!A18-Data_cnn!A19</f>
        <v>7</v>
      </c>
      <c r="B18">
        <f>Data_cnn!B18-Data_cnn!B19</f>
        <v>-10</v>
      </c>
      <c r="C18">
        <f>Data_cnn!C18-Data_cnn!C19</f>
        <v>-3</v>
      </c>
    </row>
    <row r="19" spans="1:3" x14ac:dyDescent="0.25">
      <c r="A19">
        <f>Data_cnn!A19-Data_cnn!A20</f>
        <v>5</v>
      </c>
      <c r="B19">
        <f>Data_cnn!B19-Data_cnn!B20</f>
        <v>4</v>
      </c>
      <c r="C19">
        <f>Data_cnn!C19-Data_cnn!C20</f>
        <v>9</v>
      </c>
    </row>
    <row r="20" spans="1:3" x14ac:dyDescent="0.25">
      <c r="A20">
        <f>Data_cnn!A20-Data_cnn!A21</f>
        <v>-8</v>
      </c>
      <c r="B20">
        <f>Data_cnn!B20-Data_cnn!B21</f>
        <v>9</v>
      </c>
      <c r="C20">
        <f>Data_cnn!C20-Data_cnn!C21</f>
        <v>1</v>
      </c>
    </row>
    <row r="21" spans="1:3" x14ac:dyDescent="0.25">
      <c r="A21">
        <f>Data_cnn!A21-Data_cnn!A22</f>
        <v>8</v>
      </c>
      <c r="B21">
        <f>Data_cnn!B21-Data_cnn!B22</f>
        <v>-11</v>
      </c>
      <c r="C21">
        <f>Data_cnn!C21-Data_cnn!C22</f>
        <v>-3</v>
      </c>
    </row>
    <row r="22" spans="1:3" x14ac:dyDescent="0.25">
      <c r="A22">
        <f>Data_cnn!A22-Data_cnn!A23</f>
        <v>-5</v>
      </c>
      <c r="B22">
        <f>Data_cnn!B22-Data_cnn!B23</f>
        <v>-2</v>
      </c>
      <c r="C22">
        <f>Data_cnn!C22-Data_cnn!C23</f>
        <v>-7</v>
      </c>
    </row>
    <row r="23" spans="1:3" x14ac:dyDescent="0.25">
      <c r="A23">
        <f>Data_cnn!A23-Data_cnn!A24</f>
        <v>3</v>
      </c>
      <c r="B23">
        <f>Data_cnn!B23-Data_cnn!B24</f>
        <v>19</v>
      </c>
      <c r="C23">
        <f>Data_cnn!C23-Data_cnn!C24</f>
        <v>22</v>
      </c>
    </row>
    <row r="24" spans="1:3" x14ac:dyDescent="0.25">
      <c r="A24">
        <f>Data_cnn!A24-Data_cnn!A25</f>
        <v>0</v>
      </c>
      <c r="B24">
        <f>Data_cnn!B24-Data_cnn!B25</f>
        <v>4</v>
      </c>
      <c r="C24">
        <f>Data_cnn!C24-Data_cnn!C25</f>
        <v>4</v>
      </c>
    </row>
    <row r="25" spans="1:3" x14ac:dyDescent="0.25">
      <c r="A25">
        <f>Data_cnn!A25-Data_cnn!A26</f>
        <v>2</v>
      </c>
      <c r="B25">
        <f>Data_cnn!B25-Data_cnn!B26</f>
        <v>-23</v>
      </c>
      <c r="C25">
        <f>Data_cnn!C25-Data_cnn!C26</f>
        <v>-21</v>
      </c>
    </row>
    <row r="26" spans="1:3" x14ac:dyDescent="0.25">
      <c r="A26">
        <f>Data_cnn!A26-Data_cnn!A27</f>
        <v>-7</v>
      </c>
      <c r="B26">
        <f>Data_cnn!B26-Data_cnn!B27</f>
        <v>-6</v>
      </c>
      <c r="C26">
        <f>Data_cnn!C26-Data_cnn!C27</f>
        <v>-13</v>
      </c>
    </row>
    <row r="27" spans="1:3" x14ac:dyDescent="0.25">
      <c r="A27">
        <f>Data_cnn!A27-Data_cnn!A28</f>
        <v>5</v>
      </c>
      <c r="B27">
        <f>Data_cnn!B27-Data_cnn!B28</f>
        <v>-8</v>
      </c>
      <c r="C27">
        <f>Data_cnn!C27-Data_cnn!C28</f>
        <v>-3</v>
      </c>
    </row>
    <row r="28" spans="1:3" x14ac:dyDescent="0.25">
      <c r="A28">
        <f>Data_cnn!A28-Data_cnn!A29</f>
        <v>5</v>
      </c>
      <c r="B28">
        <f>Data_cnn!B28-Data_cnn!B29</f>
        <v>27</v>
      </c>
      <c r="C28">
        <f>Data_cnn!C28-Data_cnn!C29</f>
        <v>32</v>
      </c>
    </row>
    <row r="29" spans="1:3" x14ac:dyDescent="0.25">
      <c r="A29">
        <f>Data_cnn!A29-Data_cnn!A30</f>
        <v>-1</v>
      </c>
      <c r="B29">
        <f>Data_cnn!B29-Data_cnn!B30</f>
        <v>-1</v>
      </c>
      <c r="C29">
        <f>Data_cnn!C29-Data_cnn!C30</f>
        <v>-2</v>
      </c>
    </row>
    <row r="30" spans="1:3" x14ac:dyDescent="0.25">
      <c r="A30">
        <f>Data_cnn!A30-Data_cnn!A31</f>
        <v>-11</v>
      </c>
      <c r="B30">
        <f>Data_cnn!B30-Data_cnn!B31</f>
        <v>-2</v>
      </c>
      <c r="C30">
        <f>Data_cnn!C30-Data_cnn!C31</f>
        <v>-13</v>
      </c>
    </row>
    <row r="31" spans="1:3" x14ac:dyDescent="0.25">
      <c r="A31">
        <f>Data_cnn!A31-Data_cnn!A32</f>
        <v>10</v>
      </c>
      <c r="B31">
        <f>Data_cnn!B31-Data_cnn!B32</f>
        <v>-1</v>
      </c>
      <c r="C31">
        <f>Data_cnn!C31-Data_cnn!C32</f>
        <v>9</v>
      </c>
    </row>
    <row r="32" spans="1:3" x14ac:dyDescent="0.25">
      <c r="A32">
        <f>Data_cnn!A32-Data_cnn!A33</f>
        <v>-7</v>
      </c>
      <c r="B32">
        <f>Data_cnn!B32-Data_cnn!B33</f>
        <v>-6</v>
      </c>
      <c r="C32">
        <f>Data_cnn!C32-Data_cnn!C33</f>
        <v>-13</v>
      </c>
    </row>
    <row r="33" spans="1:3" x14ac:dyDescent="0.25">
      <c r="A33">
        <f>Data_cnn!A33-Data_cnn!A34</f>
        <v>0</v>
      </c>
      <c r="B33">
        <f>Data_cnn!B33-Data_cnn!B34</f>
        <v>3</v>
      </c>
      <c r="C33">
        <f>Data_cnn!C33-Data_cnn!C34</f>
        <v>3</v>
      </c>
    </row>
    <row r="34" spans="1:3" x14ac:dyDescent="0.25">
      <c r="A34">
        <f>Data_cnn!A34-Data_cnn!A35</f>
        <v>-5</v>
      </c>
      <c r="B34">
        <f>Data_cnn!B34-Data_cnn!B35</f>
        <v>-8</v>
      </c>
      <c r="C34">
        <f>Data_cnn!C34-Data_cnn!C35</f>
        <v>-13</v>
      </c>
    </row>
    <row r="35" spans="1:3" x14ac:dyDescent="0.25">
      <c r="A35">
        <f>Data_cnn!A35-Data_cnn!A36</f>
        <v>7</v>
      </c>
      <c r="B35">
        <f>Data_cnn!B35-Data_cnn!B36</f>
        <v>14</v>
      </c>
      <c r="C35">
        <f>Data_cnn!C35-Data_cnn!C36</f>
        <v>21</v>
      </c>
    </row>
    <row r="36" spans="1:3" x14ac:dyDescent="0.25">
      <c r="A36">
        <f>Data_cnn!A36-Data_cnn!A37</f>
        <v>9</v>
      </c>
      <c r="B36">
        <f>Data_cnn!B36-Data_cnn!B37</f>
        <v>-13</v>
      </c>
      <c r="C36">
        <f>Data_cnn!C36-Data_cnn!C37</f>
        <v>-4</v>
      </c>
    </row>
    <row r="37" spans="1:3" x14ac:dyDescent="0.25">
      <c r="A37">
        <f>Data_cnn!A37-Data_cnn!A38</f>
        <v>-14</v>
      </c>
      <c r="B37">
        <f>Data_cnn!B37-Data_cnn!B38</f>
        <v>9</v>
      </c>
      <c r="C37">
        <f>Data_cnn!C37-Data_cnn!C38</f>
        <v>-5</v>
      </c>
    </row>
    <row r="38" spans="1:3" x14ac:dyDescent="0.25">
      <c r="A38">
        <f>Data_cnn!A38-Data_cnn!A39</f>
        <v>10</v>
      </c>
      <c r="B38">
        <f>Data_cnn!B38-Data_cnn!B39</f>
        <v>-517</v>
      </c>
      <c r="C38">
        <f>Data_cnn!C38-Data_cnn!C39</f>
        <v>-507</v>
      </c>
    </row>
    <row r="39" spans="1:3" x14ac:dyDescent="0.25">
      <c r="A39">
        <f>Data_cnn!A39-Data_cnn!A40</f>
        <v>-6</v>
      </c>
      <c r="B39">
        <f>Data_cnn!B39-Data_cnn!B40</f>
        <v>502</v>
      </c>
      <c r="C39">
        <f>Data_cnn!C39-Data_cnn!C40</f>
        <v>496</v>
      </c>
    </row>
    <row r="40" spans="1:3" x14ac:dyDescent="0.25">
      <c r="A40">
        <f>Data_cnn!A40-Data_cnn!A41</f>
        <v>8</v>
      </c>
      <c r="B40">
        <f>Data_cnn!B40-Data_cnn!B41</f>
        <v>23</v>
      </c>
      <c r="C40">
        <f>Data_cnn!C40-Data_cnn!C41</f>
        <v>31</v>
      </c>
    </row>
    <row r="41" spans="1:3" x14ac:dyDescent="0.25">
      <c r="A41">
        <f>Data_cnn!A41-Data_cnn!A42</f>
        <v>-12</v>
      </c>
      <c r="B41">
        <f>Data_cnn!B41-Data_cnn!B42</f>
        <v>2</v>
      </c>
      <c r="C41">
        <f>Data_cnn!C41-Data_cnn!C42</f>
        <v>-10</v>
      </c>
    </row>
    <row r="42" spans="1:3" x14ac:dyDescent="0.25">
      <c r="A42">
        <f>Data_cnn!A42-Data_cnn!A43</f>
        <v>10</v>
      </c>
      <c r="B42">
        <f>Data_cnn!B42-Data_cnn!B43</f>
        <v>-12</v>
      </c>
      <c r="C42">
        <f>Data_cnn!C42-Data_cnn!C43</f>
        <v>-2</v>
      </c>
    </row>
    <row r="43" spans="1:3" x14ac:dyDescent="0.25">
      <c r="A43">
        <f>Data_cnn!A43-Data_cnn!A44</f>
        <v>1</v>
      </c>
      <c r="B43">
        <f>Data_cnn!B43-Data_cnn!B44</f>
        <v>-2</v>
      </c>
      <c r="C43">
        <f>Data_cnn!C43-Data_cnn!C44</f>
        <v>-1</v>
      </c>
    </row>
    <row r="44" spans="1:3" x14ac:dyDescent="0.25">
      <c r="A44">
        <f>Data_cnn!A44-Data_cnn!A45</f>
        <v>0</v>
      </c>
      <c r="B44">
        <f>Data_cnn!B44-Data_cnn!B45</f>
        <v>-472</v>
      </c>
      <c r="C44">
        <f>Data_cnn!C44-Data_cnn!C45</f>
        <v>-472</v>
      </c>
    </row>
    <row r="45" spans="1:3" x14ac:dyDescent="0.25">
      <c r="A45">
        <f>Data_cnn!A45-Data_cnn!A46</f>
        <v>-1</v>
      </c>
      <c r="B45">
        <f>Data_cnn!B45-Data_cnn!B46</f>
        <v>470</v>
      </c>
      <c r="C45">
        <f>Data_cnn!C45-Data_cnn!C46</f>
        <v>469</v>
      </c>
    </row>
    <row r="46" spans="1:3" x14ac:dyDescent="0.25">
      <c r="A46">
        <f>Data_cnn!A46-Data_cnn!A47</f>
        <v>-11</v>
      </c>
      <c r="B46">
        <f>Data_cnn!B46-Data_cnn!B47</f>
        <v>-1</v>
      </c>
      <c r="C46">
        <f>Data_cnn!C46-Data_cnn!C47</f>
        <v>-12</v>
      </c>
    </row>
    <row r="47" spans="1:3" x14ac:dyDescent="0.25">
      <c r="A47">
        <f>Data_cnn!A47-Data_cnn!A48</f>
        <v>-1</v>
      </c>
      <c r="B47">
        <f>Data_cnn!B47-Data_cnn!B48</f>
        <v>19</v>
      </c>
      <c r="C47">
        <f>Data_cnn!C47-Data_cnn!C48</f>
        <v>18</v>
      </c>
    </row>
    <row r="48" spans="1:3" x14ac:dyDescent="0.25">
      <c r="A48">
        <f>Data_cnn!A48-Data_cnn!A49</f>
        <v>0</v>
      </c>
      <c r="B48">
        <f>Data_cnn!B48-Data_cnn!B49</f>
        <v>-485</v>
      </c>
      <c r="C48">
        <f>Data_cnn!C48-Data_cnn!C49</f>
        <v>-485</v>
      </c>
    </row>
    <row r="49" spans="1:3" x14ac:dyDescent="0.25">
      <c r="A49">
        <f>Data_cnn!A49-Data_cnn!A50</f>
        <v>-2</v>
      </c>
      <c r="B49">
        <f>Data_cnn!B49-Data_cnn!B50</f>
        <v>452</v>
      </c>
      <c r="C49">
        <f>Data_cnn!C49-Data_cnn!C50</f>
        <v>450</v>
      </c>
    </row>
    <row r="50" spans="1:3" x14ac:dyDescent="0.25">
      <c r="A50">
        <f>Data_cnn!A50-Data_cnn!A51</f>
        <v>3</v>
      </c>
      <c r="B50">
        <f>Data_cnn!B50-Data_cnn!B51</f>
        <v>4</v>
      </c>
      <c r="C50">
        <f>Data_cnn!C50-Data_cnn!C51</f>
        <v>7</v>
      </c>
    </row>
    <row r="51" spans="1:3" x14ac:dyDescent="0.25">
      <c r="A51">
        <f>Data_cnn!A51-Data_cnn!A52</f>
        <v>6</v>
      </c>
      <c r="B51">
        <f>Data_cnn!B51-Data_cnn!B52</f>
        <v>3</v>
      </c>
      <c r="C51">
        <f>Data_cnn!C51-Data_cnn!C52</f>
        <v>9</v>
      </c>
    </row>
    <row r="52" spans="1:3" x14ac:dyDescent="0.25">
      <c r="A52">
        <f>Data_cnn!A52-Data_cnn!A53</f>
        <v>2</v>
      </c>
      <c r="B52">
        <f>Data_cnn!B52-Data_cnn!B53</f>
        <v>16</v>
      </c>
      <c r="C52">
        <f>Data_cnn!C52-Data_cnn!C53</f>
        <v>18</v>
      </c>
    </row>
    <row r="53" spans="1:3" x14ac:dyDescent="0.25">
      <c r="A53">
        <f>Data_cnn!A53-Data_cnn!A54</f>
        <v>-8</v>
      </c>
      <c r="B53">
        <f>Data_cnn!B53-Data_cnn!B54</f>
        <v>-14</v>
      </c>
      <c r="C53">
        <f>Data_cnn!C53-Data_cnn!C54</f>
        <v>-22</v>
      </c>
    </row>
    <row r="54" spans="1:3" x14ac:dyDescent="0.25">
      <c r="A54">
        <f>Data_cnn!A54-Data_cnn!A55</f>
        <v>6</v>
      </c>
      <c r="B54">
        <f>Data_cnn!B54-Data_cnn!B55</f>
        <v>1</v>
      </c>
      <c r="C54">
        <f>Data_cnn!C54-Data_cnn!C55</f>
        <v>7</v>
      </c>
    </row>
    <row r="55" spans="1:3" x14ac:dyDescent="0.25">
      <c r="A55">
        <f>Data_cnn!A55-Data_cnn!A56</f>
        <v>3</v>
      </c>
      <c r="B55">
        <f>Data_cnn!B55-Data_cnn!B56</f>
        <v>14</v>
      </c>
      <c r="C55">
        <f>Data_cnn!C55-Data_cnn!C56</f>
        <v>17</v>
      </c>
    </row>
    <row r="56" spans="1:3" x14ac:dyDescent="0.25">
      <c r="A56">
        <f>Data_cnn!A56-Data_cnn!A57</f>
        <v>-3</v>
      </c>
      <c r="B56">
        <f>Data_cnn!B56-Data_cnn!B57</f>
        <v>-9</v>
      </c>
      <c r="C56">
        <f>Data_cnn!C56-Data_cnn!C57</f>
        <v>-12</v>
      </c>
    </row>
    <row r="57" spans="1:3" x14ac:dyDescent="0.25">
      <c r="A57">
        <f>Data_cnn!A57-Data_cnn!A58</f>
        <v>0</v>
      </c>
      <c r="B57">
        <f>Data_cnn!B57-Data_cnn!B58</f>
        <v>-3</v>
      </c>
      <c r="C57">
        <f>Data_cnn!C57-Data_cnn!C58</f>
        <v>-3</v>
      </c>
    </row>
    <row r="58" spans="1:3" x14ac:dyDescent="0.25">
      <c r="A58">
        <f>Data_cnn!A58-Data_cnn!A59</f>
        <v>1</v>
      </c>
      <c r="B58">
        <f>Data_cnn!B58-Data_cnn!B59</f>
        <v>19</v>
      </c>
      <c r="C58">
        <f>Data_cnn!C58-Data_cnn!C59</f>
        <v>20</v>
      </c>
    </row>
    <row r="59" spans="1:3" x14ac:dyDescent="0.25">
      <c r="A59">
        <f>Data_cnn!A59-Data_cnn!A60</f>
        <v>2</v>
      </c>
      <c r="B59">
        <f>Data_cnn!B59-Data_cnn!B60</f>
        <v>-13</v>
      </c>
      <c r="C59">
        <f>Data_cnn!C59-Data_cnn!C60</f>
        <v>-11</v>
      </c>
    </row>
    <row r="60" spans="1:3" x14ac:dyDescent="0.25">
      <c r="A60">
        <f>Data_cnn!A60-Data_cnn!A61</f>
        <v>-3</v>
      </c>
      <c r="B60">
        <f>Data_cnn!B60-Data_cnn!B61</f>
        <v>15</v>
      </c>
      <c r="C60">
        <f>Data_cnn!C60-Data_cnn!C61</f>
        <v>12</v>
      </c>
    </row>
    <row r="61" spans="1:3" x14ac:dyDescent="0.25">
      <c r="A61">
        <f>Data_cnn!A61-Data_cnn!A62</f>
        <v>-11</v>
      </c>
      <c r="B61">
        <f>Data_cnn!B61-Data_cnn!B62</f>
        <v>-3</v>
      </c>
      <c r="C61">
        <f>Data_cnn!C61-Data_cnn!C62</f>
        <v>-14</v>
      </c>
    </row>
    <row r="62" spans="1:3" x14ac:dyDescent="0.25">
      <c r="A62">
        <f>Data_cnn!A62-Data_cnn!A63</f>
        <v>14</v>
      </c>
      <c r="B62">
        <f>Data_cnn!B62-Data_cnn!B63</f>
        <v>-6</v>
      </c>
      <c r="C62">
        <f>Data_cnn!C62-Data_cnn!C63</f>
        <v>8</v>
      </c>
    </row>
    <row r="63" spans="1:3" x14ac:dyDescent="0.25">
      <c r="A63">
        <f>Data_cnn!A63-Data_cnn!A64</f>
        <v>-8</v>
      </c>
      <c r="B63">
        <f>Data_cnn!B63-Data_cnn!B64</f>
        <v>-15</v>
      </c>
      <c r="C63">
        <f>Data_cnn!C63-Data_cnn!C64</f>
        <v>-23</v>
      </c>
    </row>
    <row r="64" spans="1:3" x14ac:dyDescent="0.25">
      <c r="A64">
        <f>Data_cnn!A64-Data_cnn!A65</f>
        <v>-3</v>
      </c>
      <c r="B64">
        <f>Data_cnn!B64-Data_cnn!B65</f>
        <v>18</v>
      </c>
      <c r="C64">
        <f>Data_cnn!C64-Data_cnn!C65</f>
        <v>15</v>
      </c>
    </row>
    <row r="65" spans="1:3" x14ac:dyDescent="0.25">
      <c r="A65">
        <f>Data_cnn!A65-Data_cnn!A66</f>
        <v>11</v>
      </c>
      <c r="B65">
        <f>Data_cnn!B65-Data_cnn!B66</f>
        <v>-17</v>
      </c>
      <c r="C65">
        <f>Data_cnn!C65-Data_cnn!C66</f>
        <v>-6</v>
      </c>
    </row>
    <row r="66" spans="1:3" x14ac:dyDescent="0.25">
      <c r="A66">
        <f>Data_cnn!A66-Data_cnn!A67</f>
        <v>-16</v>
      </c>
      <c r="B66">
        <f>Data_cnn!B66-Data_cnn!B67</f>
        <v>12</v>
      </c>
      <c r="C66">
        <f>Data_cnn!C66-Data_cnn!C67</f>
        <v>-4</v>
      </c>
    </row>
    <row r="67" spans="1:3" x14ac:dyDescent="0.25">
      <c r="A67">
        <f>Data_cnn!A67-Data_cnn!A68</f>
        <v>15</v>
      </c>
      <c r="B67">
        <f>Data_cnn!B67-Data_cnn!B68</f>
        <v>-15</v>
      </c>
      <c r="C67">
        <f>Data_cnn!C67-Data_cnn!C68</f>
        <v>0</v>
      </c>
    </row>
    <row r="68" spans="1:3" x14ac:dyDescent="0.25">
      <c r="A68">
        <f>Data_cnn!A68-Data_cnn!A69</f>
        <v>0</v>
      </c>
      <c r="B68">
        <f>Data_cnn!B68-Data_cnn!B69</f>
        <v>-4</v>
      </c>
      <c r="C68">
        <f>Data_cnn!C68-Data_cnn!C69</f>
        <v>-4</v>
      </c>
    </row>
    <row r="69" spans="1:3" x14ac:dyDescent="0.25">
      <c r="A69">
        <f>Data_cnn!A69-Data_cnn!A70</f>
        <v>0</v>
      </c>
      <c r="B69">
        <f>Data_cnn!B69-Data_cnn!B70</f>
        <v>8</v>
      </c>
      <c r="C69">
        <f>Data_cnn!C69-Data_cnn!C70</f>
        <v>8</v>
      </c>
    </row>
    <row r="70" spans="1:3" x14ac:dyDescent="0.25">
      <c r="A70">
        <f>Data_cnn!A70-Data_cnn!A71</f>
        <v>-7</v>
      </c>
      <c r="B70">
        <f>Data_cnn!B70-Data_cnn!B71</f>
        <v>7</v>
      </c>
      <c r="C70">
        <f>Data_cnn!C70-Data_cnn!C71</f>
        <v>0</v>
      </c>
    </row>
    <row r="71" spans="1:3" x14ac:dyDescent="0.25">
      <c r="A71">
        <f>Data_cnn!A71-Data_cnn!A72</f>
        <v>7</v>
      </c>
      <c r="B71">
        <f>Data_cnn!B71-Data_cnn!B72</f>
        <v>-2</v>
      </c>
      <c r="C71">
        <f>Data_cnn!C71-Data_cnn!C72</f>
        <v>5</v>
      </c>
    </row>
    <row r="72" spans="1:3" x14ac:dyDescent="0.25">
      <c r="A72">
        <f>Data_cnn!A72-Data_cnn!A73</f>
        <v>0</v>
      </c>
      <c r="B72">
        <f>Data_cnn!B72-Data_cnn!B73</f>
        <v>4</v>
      </c>
      <c r="C72">
        <f>Data_cnn!C72-Data_cnn!C73</f>
        <v>4</v>
      </c>
    </row>
    <row r="73" spans="1:3" x14ac:dyDescent="0.25">
      <c r="A73">
        <f>Data_cnn!A73-Data_cnn!A74</f>
        <v>-6</v>
      </c>
      <c r="B73">
        <f>Data_cnn!B73-Data_cnn!B74</f>
        <v>-7</v>
      </c>
      <c r="C73">
        <f>Data_cnn!C73-Data_cnn!C74</f>
        <v>-13</v>
      </c>
    </row>
    <row r="74" spans="1:3" x14ac:dyDescent="0.25">
      <c r="A74">
        <f>Data_cnn!A74-Data_cnn!A75</f>
        <v>5</v>
      </c>
      <c r="B74">
        <f>Data_cnn!B74-Data_cnn!B75</f>
        <v>9</v>
      </c>
      <c r="C74">
        <f>Data_cnn!C74-Data_cnn!C75</f>
        <v>14</v>
      </c>
    </row>
    <row r="75" spans="1:3" x14ac:dyDescent="0.25">
      <c r="A75">
        <f>Data_cnn!A75-Data_cnn!A76</f>
        <v>-1</v>
      </c>
      <c r="B75">
        <f>Data_cnn!B75-Data_cnn!B76</f>
        <v>-512</v>
      </c>
      <c r="C75">
        <f>Data_cnn!C75-Data_cnn!C76</f>
        <v>-513</v>
      </c>
    </row>
    <row r="76" spans="1:3" x14ac:dyDescent="0.25">
      <c r="A76">
        <f>Data_cnn!A76-Data_cnn!A77</f>
        <v>2</v>
      </c>
      <c r="B76">
        <f>Data_cnn!B76-Data_cnn!B77</f>
        <v>510</v>
      </c>
      <c r="C76">
        <f>Data_cnn!C76-Data_cnn!C77</f>
        <v>512</v>
      </c>
    </row>
    <row r="77" spans="1:3" x14ac:dyDescent="0.25">
      <c r="A77">
        <f>Data_cnn!A77-Data_cnn!A78</f>
        <v>-6</v>
      </c>
      <c r="B77">
        <f>Data_cnn!B77-Data_cnn!B78</f>
        <v>11</v>
      </c>
      <c r="C77">
        <f>Data_cnn!C77-Data_cnn!C78</f>
        <v>5</v>
      </c>
    </row>
    <row r="78" spans="1:3" x14ac:dyDescent="0.25">
      <c r="A78">
        <f>Data_cnn!A78-Data_cnn!A79</f>
        <v>-2</v>
      </c>
      <c r="B78">
        <f>Data_cnn!B78-Data_cnn!B79</f>
        <v>1</v>
      </c>
      <c r="C78">
        <f>Data_cnn!C78-Data_cnn!C79</f>
        <v>-1</v>
      </c>
    </row>
    <row r="79" spans="1:3" x14ac:dyDescent="0.25">
      <c r="A79">
        <f>Data_cnn!A79-Data_cnn!A80</f>
        <v>3</v>
      </c>
      <c r="B79">
        <f>Data_cnn!B79-Data_cnn!B80</f>
        <v>-17</v>
      </c>
      <c r="C79">
        <f>Data_cnn!C79-Data_cnn!C80</f>
        <v>-14</v>
      </c>
    </row>
    <row r="80" spans="1:3" x14ac:dyDescent="0.25">
      <c r="A80">
        <f>Data_cnn!A80-Data_cnn!A81</f>
        <v>4</v>
      </c>
      <c r="B80">
        <f>Data_cnn!B80-Data_cnn!B81</f>
        <v>8</v>
      </c>
      <c r="C80">
        <f>Data_cnn!C80-Data_cnn!C81</f>
        <v>12</v>
      </c>
    </row>
    <row r="81" spans="1:3" x14ac:dyDescent="0.25">
      <c r="A81">
        <f>Data_cnn!A81-Data_cnn!A82</f>
        <v>-13</v>
      </c>
      <c r="B81">
        <f>Data_cnn!B81-Data_cnn!B82</f>
        <v>0</v>
      </c>
      <c r="C81">
        <f>Data_cnn!C81-Data_cnn!C82</f>
        <v>-13</v>
      </c>
    </row>
    <row r="82" spans="1:3" x14ac:dyDescent="0.25">
      <c r="A82">
        <f>Data_cnn!A82-Data_cnn!A83</f>
        <v>14</v>
      </c>
      <c r="B82">
        <f>Data_cnn!B82-Data_cnn!B83</f>
        <v>-14</v>
      </c>
      <c r="C82">
        <f>Data_cnn!C82-Data_cnn!C83</f>
        <v>0</v>
      </c>
    </row>
    <row r="83" spans="1:3" x14ac:dyDescent="0.25">
      <c r="A83">
        <f>Data_cnn!A83-Data_cnn!A84</f>
        <v>-8</v>
      </c>
      <c r="B83">
        <f>Data_cnn!B83-Data_cnn!B84</f>
        <v>3</v>
      </c>
      <c r="C83">
        <f>Data_cnn!C83-Data_cnn!C84</f>
        <v>-5</v>
      </c>
    </row>
    <row r="84" spans="1:3" x14ac:dyDescent="0.25">
      <c r="A84">
        <f>Data_cnn!A84-Data_cnn!A85</f>
        <v>-1</v>
      </c>
      <c r="B84">
        <f>Data_cnn!B84-Data_cnn!B85</f>
        <v>4</v>
      </c>
      <c r="C84">
        <f>Data_cnn!C84-Data_cnn!C85</f>
        <v>3</v>
      </c>
    </row>
    <row r="85" spans="1:3" x14ac:dyDescent="0.25">
      <c r="A85">
        <f>Data_cnn!A85-Data_cnn!A86</f>
        <v>5</v>
      </c>
      <c r="B85">
        <f>Data_cnn!B85-Data_cnn!B86</f>
        <v>-20</v>
      </c>
      <c r="C85">
        <f>Data_cnn!C85-Data_cnn!C86</f>
        <v>-15</v>
      </c>
    </row>
    <row r="86" spans="1:3" x14ac:dyDescent="0.25">
      <c r="A86">
        <f>Data_cnn!A86-Data_cnn!A87</f>
        <v>1</v>
      </c>
      <c r="B86">
        <f>Data_cnn!B86-Data_cnn!B87</f>
        <v>43</v>
      </c>
      <c r="C86">
        <f>Data_cnn!C86-Data_cnn!C87</f>
        <v>44</v>
      </c>
    </row>
    <row r="87" spans="1:3" x14ac:dyDescent="0.25">
      <c r="A87">
        <f>Data_cnn!A87-Data_cnn!A88</f>
        <v>-9</v>
      </c>
      <c r="B87">
        <f>Data_cnn!B87-Data_cnn!B88</f>
        <v>-13</v>
      </c>
      <c r="C87">
        <f>Data_cnn!C87-Data_cnn!C88</f>
        <v>-22</v>
      </c>
    </row>
    <row r="88" spans="1:3" x14ac:dyDescent="0.25">
      <c r="A88">
        <f>Data_cnn!A88-Data_cnn!A89</f>
        <v>0</v>
      </c>
      <c r="B88">
        <f>Data_cnn!B88-Data_cnn!B89</f>
        <v>-20</v>
      </c>
      <c r="C88">
        <f>Data_cnn!C88-Data_cnn!C89</f>
        <v>-20</v>
      </c>
    </row>
    <row r="89" spans="1:3" x14ac:dyDescent="0.25">
      <c r="A89">
        <f>Data_cnn!A89-Data_cnn!A90</f>
        <v>7</v>
      </c>
      <c r="B89">
        <f>Data_cnn!B89-Data_cnn!B90</f>
        <v>8</v>
      </c>
      <c r="C89">
        <f>Data_cnn!C89-Data_cnn!C90</f>
        <v>15</v>
      </c>
    </row>
    <row r="90" spans="1:3" x14ac:dyDescent="0.25">
      <c r="A90">
        <f>Data_cnn!A90-Data_cnn!A91</f>
        <v>4</v>
      </c>
      <c r="B90">
        <f>Data_cnn!B90-Data_cnn!B91</f>
        <v>21</v>
      </c>
      <c r="C90">
        <f>Data_cnn!C90-Data_cnn!C91</f>
        <v>25</v>
      </c>
    </row>
    <row r="91" spans="1:3" x14ac:dyDescent="0.25">
      <c r="A91">
        <f>Data_cnn!A91-Data_cnn!A92</f>
        <v>-5</v>
      </c>
      <c r="B91">
        <f>Data_cnn!B91-Data_cnn!B92</f>
        <v>-35</v>
      </c>
      <c r="C91">
        <f>Data_cnn!C91-Data_cnn!C92</f>
        <v>-40</v>
      </c>
    </row>
    <row r="92" spans="1:3" x14ac:dyDescent="0.25">
      <c r="A92">
        <f>Data_cnn!A92-Data_cnn!A93</f>
        <v>4</v>
      </c>
      <c r="B92">
        <f>Data_cnn!B92-Data_cnn!B93</f>
        <v>25</v>
      </c>
      <c r="C92">
        <f>Data_cnn!C92-Data_cnn!C93</f>
        <v>29</v>
      </c>
    </row>
    <row r="93" spans="1:3" x14ac:dyDescent="0.25">
      <c r="A93">
        <f>Data_cnn!A93-Data_cnn!A94</f>
        <v>-16</v>
      </c>
      <c r="B93">
        <f>Data_cnn!B93-Data_cnn!B94</f>
        <v>-534</v>
      </c>
      <c r="C93">
        <f>Data_cnn!C93-Data_cnn!C94</f>
        <v>-550</v>
      </c>
    </row>
    <row r="94" spans="1:3" x14ac:dyDescent="0.25">
      <c r="A94">
        <f>Data_cnn!A94-Data_cnn!A95</f>
        <v>-7</v>
      </c>
      <c r="B94">
        <f>Data_cnn!B94-Data_cnn!B95</f>
        <v>511</v>
      </c>
      <c r="C94">
        <f>Data_cnn!C94-Data_cnn!C95</f>
        <v>504</v>
      </c>
    </row>
    <row r="95" spans="1:3" x14ac:dyDescent="0.25">
      <c r="A95">
        <f>Data_cnn!A95-Data_cnn!A96</f>
        <v>12</v>
      </c>
      <c r="B95">
        <f>Data_cnn!B95-Data_cnn!B96</f>
        <v>18</v>
      </c>
      <c r="C95">
        <f>Data_cnn!C95-Data_cnn!C96</f>
        <v>30</v>
      </c>
    </row>
    <row r="96" spans="1:3" x14ac:dyDescent="0.25">
      <c r="A96">
        <f>Data_cnn!A96-Data_cnn!A97</f>
        <v>-12</v>
      </c>
      <c r="B96">
        <f>Data_cnn!B96-Data_cnn!B97</f>
        <v>15</v>
      </c>
      <c r="C96">
        <f>Data_cnn!C96-Data_cnn!C97</f>
        <v>3</v>
      </c>
    </row>
    <row r="97" spans="1:3" x14ac:dyDescent="0.25">
      <c r="A97">
        <f>Data_cnn!A97-Data_cnn!A98</f>
        <v>5</v>
      </c>
      <c r="B97">
        <f>Data_cnn!B97-Data_cnn!B98</f>
        <v>5</v>
      </c>
      <c r="C97">
        <f>Data_cnn!C97-Data_cnn!C98</f>
        <v>10</v>
      </c>
    </row>
    <row r="98" spans="1:3" x14ac:dyDescent="0.25">
      <c r="A98">
        <f>Data_cnn!A98-Data_cnn!A99</f>
        <v>1</v>
      </c>
      <c r="B98">
        <f>Data_cnn!B98-Data_cnn!B99</f>
        <v>-16</v>
      </c>
      <c r="C98">
        <f>Data_cnn!C98-Data_cnn!C99</f>
        <v>-15</v>
      </c>
    </row>
    <row r="99" spans="1:3" x14ac:dyDescent="0.25">
      <c r="A99">
        <f>Data_cnn!A99-Data_cnn!A100</f>
        <v>2</v>
      </c>
      <c r="B99">
        <f>Data_cnn!B99-Data_cnn!B100</f>
        <v>-5</v>
      </c>
      <c r="C99">
        <f>Data_cnn!C99-Data_cnn!C100</f>
        <v>-3</v>
      </c>
    </row>
    <row r="100" spans="1:3" x14ac:dyDescent="0.25">
      <c r="A100">
        <f>Data_cnn!A100-Data_cnn!A101</f>
        <v>18</v>
      </c>
      <c r="B100">
        <f>Data_cnn!B100-Data_cnn!B101</f>
        <v>16</v>
      </c>
      <c r="C100">
        <f>Data_cnn!C100-Data_cnn!C101</f>
        <v>34</v>
      </c>
    </row>
    <row r="101" spans="1:3" x14ac:dyDescent="0.25">
      <c r="A101">
        <f>Data_cnn!A101-Data_cnn!A102</f>
        <v>-11</v>
      </c>
      <c r="B101">
        <f>Data_cnn!B101-Data_cnn!B102</f>
        <v>-518</v>
      </c>
      <c r="C101">
        <f>Data_cnn!C101-Data_cnn!C102</f>
        <v>-529</v>
      </c>
    </row>
    <row r="102" spans="1:3" x14ac:dyDescent="0.25">
      <c r="A102">
        <f>Data_cnn!A102-Data_cnn!A103</f>
        <v>8</v>
      </c>
      <c r="B102">
        <f>Data_cnn!B102-Data_cnn!B103</f>
        <v>489</v>
      </c>
      <c r="C102">
        <f>Data_cnn!C102-Data_cnn!C103</f>
        <v>497</v>
      </c>
    </row>
    <row r="103" spans="1:3" x14ac:dyDescent="0.25">
      <c r="A103">
        <f>Data_cnn!A103-Data_cnn!A104</f>
        <v>-10</v>
      </c>
      <c r="B103">
        <f>Data_cnn!B103-Data_cnn!B104</f>
        <v>20</v>
      </c>
      <c r="C103">
        <f>Data_cnn!C103-Data_cnn!C104</f>
        <v>10</v>
      </c>
    </row>
    <row r="104" spans="1:3" x14ac:dyDescent="0.25">
      <c r="A104">
        <f>Data_cnn!A104-Data_cnn!A105</f>
        <v>10</v>
      </c>
      <c r="B104">
        <f>Data_cnn!B104-Data_cnn!B105</f>
        <v>-4</v>
      </c>
      <c r="C104">
        <f>Data_cnn!C104-Data_cnn!C105</f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Data_classic</vt:lpstr>
      <vt:lpstr>Data_classic_derivative</vt:lpstr>
      <vt:lpstr>Data_cnn</vt:lpstr>
      <vt:lpstr>Data_cnn_derivative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2019-05-03T10:41:19Z</dcterms:modified>
</cp:coreProperties>
</file>