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tock\Desktop\informatyka\zad84\"/>
    </mc:Choice>
  </mc:AlternateContent>
  <xr:revisionPtr revIDLastSave="0" documentId="13_ncr:1_{DE55FB05-9F09-4E27-B33C-944B32FB8201}" xr6:coauthVersionLast="47" xr6:coauthVersionMax="47" xr10:uidLastSave="{00000000-0000-0000-0000-000000000000}"/>
  <bookViews>
    <workbookView xWindow="-108" yWindow="-108" windowWidth="23256" windowHeight="12576" xr2:uid="{94470DA0-EFEC-4FCA-81C0-62D752C6FF1F}"/>
  </bookViews>
  <sheets>
    <sheet name="lpg" sheetId="2" r:id="rId1"/>
    <sheet name="Arkusz1" sheetId="1" r:id="rId2"/>
  </sheets>
  <definedNames>
    <definedName name="ExternalData_1" localSheetId="0" hidden="1">lpg!$B$8:$D$373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2" l="1"/>
  <c r="I2" i="2"/>
  <c r="F2" i="2"/>
  <c r="E2" i="2"/>
  <c r="E11" i="2"/>
  <c r="F11" i="2"/>
  <c r="F10" i="2"/>
  <c r="E10" i="2"/>
  <c r="N9" i="2"/>
  <c r="M9" i="2"/>
  <c r="K9" i="2"/>
  <c r="L9" i="2"/>
  <c r="L11" i="2"/>
  <c r="L12" i="2"/>
  <c r="L13" i="2"/>
  <c r="L14" i="2"/>
  <c r="L15" i="2"/>
  <c r="L16" i="2"/>
  <c r="L18" i="2"/>
  <c r="L19" i="2"/>
  <c r="L20" i="2"/>
  <c r="L21" i="2"/>
  <c r="L22" i="2"/>
  <c r="L23" i="2"/>
  <c r="L25" i="2"/>
  <c r="L26" i="2"/>
  <c r="L27" i="2"/>
  <c r="L28" i="2"/>
  <c r="L29" i="2"/>
  <c r="L30" i="2"/>
  <c r="L32" i="2"/>
  <c r="L33" i="2"/>
  <c r="L34" i="2"/>
  <c r="L35" i="2"/>
  <c r="L36" i="2"/>
  <c r="L37" i="2"/>
  <c r="L39" i="2"/>
  <c r="L40" i="2"/>
  <c r="L41" i="2"/>
  <c r="L42" i="2"/>
  <c r="L43" i="2"/>
  <c r="L44" i="2"/>
  <c r="L46" i="2"/>
  <c r="L47" i="2"/>
  <c r="L48" i="2"/>
  <c r="L49" i="2"/>
  <c r="L50" i="2"/>
  <c r="L51" i="2"/>
  <c r="L53" i="2"/>
  <c r="L54" i="2"/>
  <c r="L55" i="2"/>
  <c r="L56" i="2"/>
  <c r="L57" i="2"/>
  <c r="L58" i="2"/>
  <c r="L60" i="2"/>
  <c r="L61" i="2"/>
  <c r="L62" i="2"/>
  <c r="L63" i="2"/>
  <c r="L64" i="2"/>
  <c r="L65" i="2"/>
  <c r="L67" i="2"/>
  <c r="L68" i="2"/>
  <c r="L69" i="2"/>
  <c r="L70" i="2"/>
  <c r="L71" i="2"/>
  <c r="L72" i="2"/>
  <c r="L74" i="2"/>
  <c r="L75" i="2"/>
  <c r="L76" i="2"/>
  <c r="L77" i="2"/>
  <c r="L78" i="2"/>
  <c r="L79" i="2"/>
  <c r="L81" i="2"/>
  <c r="L82" i="2"/>
  <c r="L83" i="2"/>
  <c r="L84" i="2"/>
  <c r="L85" i="2"/>
  <c r="L86" i="2"/>
  <c r="L88" i="2"/>
  <c r="L89" i="2"/>
  <c r="L90" i="2"/>
  <c r="L91" i="2"/>
  <c r="L92" i="2"/>
  <c r="L93" i="2"/>
  <c r="L95" i="2"/>
  <c r="L96" i="2"/>
  <c r="L97" i="2"/>
  <c r="L98" i="2"/>
  <c r="L99" i="2"/>
  <c r="L100" i="2"/>
  <c r="L102" i="2"/>
  <c r="L103" i="2"/>
  <c r="L104" i="2"/>
  <c r="L105" i="2"/>
  <c r="L106" i="2"/>
  <c r="L107" i="2"/>
  <c r="L109" i="2"/>
  <c r="L110" i="2"/>
  <c r="L111" i="2"/>
  <c r="L112" i="2"/>
  <c r="L113" i="2"/>
  <c r="L114" i="2"/>
  <c r="L116" i="2"/>
  <c r="L117" i="2"/>
  <c r="L118" i="2"/>
  <c r="L119" i="2"/>
  <c r="L120" i="2"/>
  <c r="L121" i="2"/>
  <c r="L123" i="2"/>
  <c r="L124" i="2"/>
  <c r="L125" i="2"/>
  <c r="L126" i="2"/>
  <c r="L127" i="2"/>
  <c r="L128" i="2"/>
  <c r="L130" i="2"/>
  <c r="L131" i="2"/>
  <c r="L132" i="2"/>
  <c r="L133" i="2"/>
  <c r="L134" i="2"/>
  <c r="L135" i="2"/>
  <c r="L137" i="2"/>
  <c r="L138" i="2"/>
  <c r="L139" i="2"/>
  <c r="L140" i="2"/>
  <c r="L141" i="2"/>
  <c r="L142" i="2"/>
  <c r="L144" i="2"/>
  <c r="L145" i="2"/>
  <c r="L146" i="2"/>
  <c r="L147" i="2"/>
  <c r="L148" i="2"/>
  <c r="L149" i="2"/>
  <c r="L151" i="2"/>
  <c r="L152" i="2"/>
  <c r="L153" i="2"/>
  <c r="L154" i="2"/>
  <c r="L155" i="2"/>
  <c r="L156" i="2"/>
  <c r="L158" i="2"/>
  <c r="L159" i="2"/>
  <c r="L160" i="2"/>
  <c r="L161" i="2"/>
  <c r="L162" i="2"/>
  <c r="L163" i="2"/>
  <c r="L165" i="2"/>
  <c r="L166" i="2"/>
  <c r="L167" i="2"/>
  <c r="L168" i="2"/>
  <c r="L169" i="2"/>
  <c r="L170" i="2"/>
  <c r="L172" i="2"/>
  <c r="L173" i="2"/>
  <c r="L174" i="2"/>
  <c r="L175" i="2"/>
  <c r="L176" i="2"/>
  <c r="L177" i="2"/>
  <c r="L179" i="2"/>
  <c r="L180" i="2"/>
  <c r="L181" i="2"/>
  <c r="L182" i="2"/>
  <c r="L183" i="2"/>
  <c r="L184" i="2"/>
  <c r="L186" i="2"/>
  <c r="L187" i="2"/>
  <c r="L188" i="2"/>
  <c r="L189" i="2"/>
  <c r="L190" i="2"/>
  <c r="L191" i="2"/>
  <c r="L193" i="2"/>
  <c r="L194" i="2"/>
  <c r="L195" i="2"/>
  <c r="L196" i="2"/>
  <c r="L197" i="2"/>
  <c r="L198" i="2"/>
  <c r="L200" i="2"/>
  <c r="L201" i="2"/>
  <c r="L202" i="2"/>
  <c r="L203" i="2"/>
  <c r="L204" i="2"/>
  <c r="L205" i="2"/>
  <c r="L207" i="2"/>
  <c r="L208" i="2"/>
  <c r="L209" i="2"/>
  <c r="L210" i="2"/>
  <c r="L211" i="2"/>
  <c r="L212" i="2"/>
  <c r="L214" i="2"/>
  <c r="L215" i="2"/>
  <c r="L216" i="2"/>
  <c r="L217" i="2"/>
  <c r="L218" i="2"/>
  <c r="L219" i="2"/>
  <c r="L221" i="2"/>
  <c r="L222" i="2"/>
  <c r="L223" i="2"/>
  <c r="L224" i="2"/>
  <c r="L225" i="2"/>
  <c r="L226" i="2"/>
  <c r="L228" i="2"/>
  <c r="L229" i="2"/>
  <c r="L230" i="2"/>
  <c r="L231" i="2"/>
  <c r="L232" i="2"/>
  <c r="L233" i="2"/>
  <c r="L235" i="2"/>
  <c r="L236" i="2"/>
  <c r="L237" i="2"/>
  <c r="L238" i="2"/>
  <c r="L239" i="2"/>
  <c r="L240" i="2"/>
  <c r="L242" i="2"/>
  <c r="L243" i="2"/>
  <c r="L244" i="2"/>
  <c r="L245" i="2"/>
  <c r="L246" i="2"/>
  <c r="L247" i="2"/>
  <c r="L249" i="2"/>
  <c r="L250" i="2"/>
  <c r="L251" i="2"/>
  <c r="L252" i="2"/>
  <c r="L253" i="2"/>
  <c r="L254" i="2"/>
  <c r="L256" i="2"/>
  <c r="L257" i="2"/>
  <c r="L258" i="2"/>
  <c r="L259" i="2"/>
  <c r="L260" i="2"/>
  <c r="L261" i="2"/>
  <c r="L263" i="2"/>
  <c r="L264" i="2"/>
  <c r="L265" i="2"/>
  <c r="L266" i="2"/>
  <c r="L267" i="2"/>
  <c r="L268" i="2"/>
  <c r="L270" i="2"/>
  <c r="L271" i="2"/>
  <c r="L272" i="2"/>
  <c r="L273" i="2"/>
  <c r="L274" i="2"/>
  <c r="L275" i="2"/>
  <c r="L277" i="2"/>
  <c r="L278" i="2"/>
  <c r="L279" i="2"/>
  <c r="L280" i="2"/>
  <c r="L281" i="2"/>
  <c r="L282" i="2"/>
  <c r="L284" i="2"/>
  <c r="L285" i="2"/>
  <c r="L286" i="2"/>
  <c r="L287" i="2"/>
  <c r="L288" i="2"/>
  <c r="L289" i="2"/>
  <c r="L291" i="2"/>
  <c r="L292" i="2"/>
  <c r="L293" i="2"/>
  <c r="L294" i="2"/>
  <c r="L295" i="2"/>
  <c r="L296" i="2"/>
  <c r="L298" i="2"/>
  <c r="L299" i="2"/>
  <c r="L300" i="2"/>
  <c r="L301" i="2"/>
  <c r="L302" i="2"/>
  <c r="L303" i="2"/>
  <c r="L305" i="2"/>
  <c r="L306" i="2"/>
  <c r="L307" i="2"/>
  <c r="L308" i="2"/>
  <c r="L309" i="2"/>
  <c r="L310" i="2"/>
  <c r="L312" i="2"/>
  <c r="L313" i="2"/>
  <c r="L314" i="2"/>
  <c r="L315" i="2"/>
  <c r="L316" i="2"/>
  <c r="L317" i="2"/>
  <c r="L319" i="2"/>
  <c r="L320" i="2"/>
  <c r="L321" i="2"/>
  <c r="L322" i="2"/>
  <c r="L323" i="2"/>
  <c r="L324" i="2"/>
  <c r="L326" i="2"/>
  <c r="L327" i="2"/>
  <c r="L328" i="2"/>
  <c r="L329" i="2"/>
  <c r="L330" i="2"/>
  <c r="L331" i="2"/>
  <c r="L333" i="2"/>
  <c r="L334" i="2"/>
  <c r="L335" i="2"/>
  <c r="L336" i="2"/>
  <c r="L337" i="2"/>
  <c r="L338" i="2"/>
  <c r="L340" i="2"/>
  <c r="L341" i="2"/>
  <c r="L342" i="2"/>
  <c r="L343" i="2"/>
  <c r="L344" i="2"/>
  <c r="L345" i="2"/>
  <c r="L347" i="2"/>
  <c r="L348" i="2"/>
  <c r="L349" i="2"/>
  <c r="L350" i="2"/>
  <c r="L351" i="2"/>
  <c r="L352" i="2"/>
  <c r="L354" i="2"/>
  <c r="L355" i="2"/>
  <c r="L356" i="2"/>
  <c r="L357" i="2"/>
  <c r="L358" i="2"/>
  <c r="L359" i="2"/>
  <c r="L361" i="2"/>
  <c r="L362" i="2"/>
  <c r="L363" i="2"/>
  <c r="L364" i="2"/>
  <c r="L365" i="2"/>
  <c r="L366" i="2"/>
  <c r="L368" i="2"/>
  <c r="L369" i="2"/>
  <c r="L370" i="2"/>
  <c r="L371" i="2"/>
  <c r="L372" i="2"/>
  <c r="L373" i="2"/>
  <c r="J9" i="2"/>
  <c r="J10" i="2"/>
  <c r="L10" i="2" s="1"/>
  <c r="N10" i="2" s="1"/>
  <c r="I9" i="2"/>
  <c r="H9" i="2"/>
  <c r="H10" i="2"/>
  <c r="H11" i="2"/>
  <c r="J11" i="2" s="1"/>
  <c r="G9" i="2"/>
  <c r="G10" i="2"/>
  <c r="I10" i="2" s="1"/>
  <c r="K10" i="2" s="1"/>
  <c r="M10" i="2" s="1"/>
  <c r="G11" i="2"/>
  <c r="I11" i="2" s="1"/>
  <c r="K11" i="2" s="1"/>
  <c r="M11" i="2" s="1"/>
  <c r="E12" i="2" s="1"/>
  <c r="G12" i="2" s="1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I12" i="2" l="1"/>
  <c r="K12" i="2" s="1"/>
  <c r="M12" i="2" s="1"/>
  <c r="E13" i="2" s="1"/>
  <c r="H12" i="2"/>
  <c r="N11" i="2"/>
  <c r="F12" i="2" s="1"/>
  <c r="J12" i="2" s="1"/>
  <c r="N12" i="2" s="1"/>
  <c r="F13" i="2" s="1"/>
  <c r="H13" i="2" l="1"/>
  <c r="J13" i="2" s="1"/>
  <c r="N13" i="2" s="1"/>
  <c r="F14" i="2" s="1"/>
  <c r="G13" i="2"/>
  <c r="I13" i="2" s="1"/>
  <c r="K13" i="2" s="1"/>
  <c r="M13" i="2" s="1"/>
  <c r="E14" i="2" s="1"/>
  <c r="H14" i="2" l="1"/>
  <c r="G14" i="2"/>
  <c r="I14" i="2" s="1"/>
  <c r="K14" i="2" s="1"/>
  <c r="M14" i="2" s="1"/>
  <c r="E15" i="2" s="1"/>
  <c r="J14" i="2"/>
  <c r="N14" i="2" s="1"/>
  <c r="F15" i="2" s="1"/>
  <c r="H15" i="2" l="1"/>
  <c r="G15" i="2"/>
  <c r="I15" i="2" s="1"/>
  <c r="K15" i="2" s="1"/>
  <c r="M15" i="2" s="1"/>
  <c r="E16" i="2" s="1"/>
  <c r="J15" i="2"/>
  <c r="N15" i="2" s="1"/>
  <c r="F16" i="2" s="1"/>
  <c r="H16" i="2" l="1"/>
  <c r="J16" i="2" s="1"/>
  <c r="N16" i="2" s="1"/>
  <c r="F17" i="2" s="1"/>
  <c r="G16" i="2"/>
  <c r="I16" i="2" s="1"/>
  <c r="K16" i="2" s="1"/>
  <c r="M16" i="2" s="1"/>
  <c r="E17" i="2" s="1"/>
  <c r="H17" i="2" l="1"/>
  <c r="J17" i="2" s="1"/>
  <c r="L17" i="2" s="1"/>
  <c r="N17" i="2" s="1"/>
  <c r="F18" i="2" s="1"/>
  <c r="G17" i="2"/>
  <c r="I17" i="2" s="1"/>
  <c r="K17" i="2" s="1"/>
  <c r="M17" i="2" s="1"/>
  <c r="E18" i="2" s="1"/>
  <c r="H18" i="2" l="1"/>
  <c r="G18" i="2"/>
  <c r="I18" i="2" s="1"/>
  <c r="K18" i="2" s="1"/>
  <c r="M18" i="2" s="1"/>
  <c r="E19" i="2" s="1"/>
  <c r="J18" i="2"/>
  <c r="N18" i="2" s="1"/>
  <c r="F19" i="2" s="1"/>
  <c r="H19" i="2" l="1"/>
  <c r="G19" i="2"/>
  <c r="I19" i="2" s="1"/>
  <c r="K19" i="2" s="1"/>
  <c r="M19" i="2" s="1"/>
  <c r="E20" i="2" s="1"/>
  <c r="J19" i="2"/>
  <c r="N19" i="2" s="1"/>
  <c r="F20" i="2" s="1"/>
  <c r="H20" i="2" l="1"/>
  <c r="G20" i="2"/>
  <c r="I20" i="2" s="1"/>
  <c r="K20" i="2" s="1"/>
  <c r="M20" i="2" s="1"/>
  <c r="E21" i="2" s="1"/>
  <c r="J20" i="2"/>
  <c r="N20" i="2" s="1"/>
  <c r="F21" i="2" s="1"/>
  <c r="G21" i="2" l="1"/>
  <c r="I21" i="2" s="1"/>
  <c r="K21" i="2" s="1"/>
  <c r="M21" i="2" s="1"/>
  <c r="E22" i="2" s="1"/>
  <c r="H21" i="2"/>
  <c r="J21" i="2" s="1"/>
  <c r="N21" i="2" s="1"/>
  <c r="F22" i="2" s="1"/>
  <c r="H22" i="2" l="1"/>
  <c r="J22" i="2" s="1"/>
  <c r="N22" i="2" s="1"/>
  <c r="F23" i="2" s="1"/>
  <c r="G22" i="2"/>
  <c r="I22" i="2" s="1"/>
  <c r="K22" i="2" s="1"/>
  <c r="M22" i="2" s="1"/>
  <c r="E23" i="2" s="1"/>
  <c r="G23" i="2" l="1"/>
  <c r="I23" i="2" s="1"/>
  <c r="K23" i="2" s="1"/>
  <c r="M23" i="2" s="1"/>
  <c r="E24" i="2" s="1"/>
  <c r="H23" i="2"/>
  <c r="J23" i="2" s="1"/>
  <c r="N23" i="2" s="1"/>
  <c r="F24" i="2" s="1"/>
  <c r="H24" i="2" l="1"/>
  <c r="J24" i="2" s="1"/>
  <c r="L24" i="2" s="1"/>
  <c r="N24" i="2" s="1"/>
  <c r="F25" i="2" s="1"/>
  <c r="G24" i="2"/>
  <c r="I24" i="2" s="1"/>
  <c r="K24" i="2" s="1"/>
  <c r="M24" i="2" s="1"/>
  <c r="E25" i="2" s="1"/>
  <c r="H25" i="2" l="1"/>
  <c r="G25" i="2"/>
  <c r="I25" i="2" s="1"/>
  <c r="K25" i="2" s="1"/>
  <c r="M25" i="2" s="1"/>
  <c r="E26" i="2" s="1"/>
  <c r="J25" i="2"/>
  <c r="N25" i="2" s="1"/>
  <c r="F26" i="2" s="1"/>
  <c r="H26" i="2" l="1"/>
  <c r="J26" i="2" s="1"/>
  <c r="N26" i="2" s="1"/>
  <c r="F27" i="2" s="1"/>
  <c r="G26" i="2"/>
  <c r="I26" i="2" s="1"/>
  <c r="K26" i="2" s="1"/>
  <c r="M26" i="2" s="1"/>
  <c r="E27" i="2" s="1"/>
  <c r="H27" i="2" l="1"/>
  <c r="G27" i="2"/>
  <c r="I27" i="2" s="1"/>
  <c r="K27" i="2" s="1"/>
  <c r="M27" i="2" s="1"/>
  <c r="E28" i="2" s="1"/>
  <c r="J27" i="2"/>
  <c r="N27" i="2" s="1"/>
  <c r="F28" i="2" s="1"/>
  <c r="H28" i="2" l="1"/>
  <c r="G28" i="2"/>
  <c r="I28" i="2" s="1"/>
  <c r="K28" i="2" s="1"/>
  <c r="M28" i="2" s="1"/>
  <c r="E29" i="2" s="1"/>
  <c r="J28" i="2"/>
  <c r="N28" i="2" s="1"/>
  <c r="F29" i="2" s="1"/>
  <c r="H29" i="2" l="1"/>
  <c r="I29" i="2"/>
  <c r="K29" i="2" s="1"/>
  <c r="M29" i="2" s="1"/>
  <c r="E30" i="2" s="1"/>
  <c r="G29" i="2"/>
  <c r="J29" i="2"/>
  <c r="N29" i="2" s="1"/>
  <c r="F30" i="2" s="1"/>
  <c r="H30" i="2" l="1"/>
  <c r="G30" i="2"/>
  <c r="I30" i="2" s="1"/>
  <c r="K30" i="2" s="1"/>
  <c r="M30" i="2" s="1"/>
  <c r="E31" i="2" s="1"/>
  <c r="J30" i="2"/>
  <c r="N30" i="2" s="1"/>
  <c r="F31" i="2" s="1"/>
  <c r="H31" i="2" l="1"/>
  <c r="J31" i="2" s="1"/>
  <c r="L31" i="2" s="1"/>
  <c r="N31" i="2" s="1"/>
  <c r="F32" i="2" s="1"/>
  <c r="G31" i="2"/>
  <c r="I31" i="2" s="1"/>
  <c r="K31" i="2" s="1"/>
  <c r="M31" i="2" s="1"/>
  <c r="E32" i="2" s="1"/>
  <c r="H32" i="2" l="1"/>
  <c r="J32" i="2" s="1"/>
  <c r="N32" i="2" s="1"/>
  <c r="F33" i="2" s="1"/>
  <c r="G32" i="2"/>
  <c r="I32" i="2" s="1"/>
  <c r="K32" i="2" s="1"/>
  <c r="M32" i="2" s="1"/>
  <c r="E33" i="2" s="1"/>
  <c r="G33" i="2" l="1"/>
  <c r="I33" i="2"/>
  <c r="K33" i="2" s="1"/>
  <c r="M33" i="2" s="1"/>
  <c r="E34" i="2" s="1"/>
  <c r="H33" i="2"/>
  <c r="J33" i="2" s="1"/>
  <c r="N33" i="2" s="1"/>
  <c r="F34" i="2" s="1"/>
  <c r="H34" i="2" l="1"/>
  <c r="J34" i="2" s="1"/>
  <c r="N34" i="2" s="1"/>
  <c r="F35" i="2" s="1"/>
  <c r="G34" i="2"/>
  <c r="I34" i="2" s="1"/>
  <c r="K34" i="2" s="1"/>
  <c r="M34" i="2" s="1"/>
  <c r="E35" i="2" s="1"/>
  <c r="H35" i="2" l="1"/>
  <c r="J35" i="2" s="1"/>
  <c r="N35" i="2" s="1"/>
  <c r="F36" i="2" s="1"/>
  <c r="G35" i="2"/>
  <c r="I35" i="2" s="1"/>
  <c r="K35" i="2" s="1"/>
  <c r="M35" i="2" s="1"/>
  <c r="E36" i="2" s="1"/>
  <c r="H36" i="2" l="1"/>
  <c r="J36" i="2" s="1"/>
  <c r="N36" i="2" s="1"/>
  <c r="F37" i="2" s="1"/>
  <c r="G36" i="2"/>
  <c r="I36" i="2" s="1"/>
  <c r="K36" i="2" s="1"/>
  <c r="M36" i="2" s="1"/>
  <c r="E37" i="2" s="1"/>
  <c r="H37" i="2" l="1"/>
  <c r="G37" i="2"/>
  <c r="I37" i="2" s="1"/>
  <c r="K37" i="2" s="1"/>
  <c r="M37" i="2" s="1"/>
  <c r="E38" i="2" s="1"/>
  <c r="J37" i="2"/>
  <c r="N37" i="2" s="1"/>
  <c r="F38" i="2" s="1"/>
  <c r="H38" i="2" l="1"/>
  <c r="G38" i="2"/>
  <c r="I38" i="2" s="1"/>
  <c r="K38" i="2" s="1"/>
  <c r="M38" i="2" s="1"/>
  <c r="E39" i="2" s="1"/>
  <c r="J38" i="2"/>
  <c r="L38" i="2" s="1"/>
  <c r="N38" i="2" s="1"/>
  <c r="F39" i="2" s="1"/>
  <c r="H39" i="2" l="1"/>
  <c r="G39" i="2"/>
  <c r="I39" i="2" s="1"/>
  <c r="K39" i="2" s="1"/>
  <c r="M39" i="2" s="1"/>
  <c r="E40" i="2" s="1"/>
  <c r="J39" i="2"/>
  <c r="N39" i="2" s="1"/>
  <c r="F40" i="2" s="1"/>
  <c r="H40" i="2" l="1"/>
  <c r="G40" i="2"/>
  <c r="I40" i="2" s="1"/>
  <c r="K40" i="2" s="1"/>
  <c r="M40" i="2" s="1"/>
  <c r="E41" i="2" s="1"/>
  <c r="J40" i="2"/>
  <c r="N40" i="2" s="1"/>
  <c r="F41" i="2" s="1"/>
  <c r="H41" i="2" l="1"/>
  <c r="G41" i="2"/>
  <c r="I41" i="2" s="1"/>
  <c r="K41" i="2" s="1"/>
  <c r="M41" i="2" s="1"/>
  <c r="E42" i="2" s="1"/>
  <c r="J41" i="2"/>
  <c r="N41" i="2" s="1"/>
  <c r="F42" i="2" s="1"/>
  <c r="H42" i="2" l="1"/>
  <c r="J42" i="2" s="1"/>
  <c r="N42" i="2" s="1"/>
  <c r="F43" i="2" s="1"/>
  <c r="G42" i="2"/>
  <c r="I42" i="2" s="1"/>
  <c r="K42" i="2" s="1"/>
  <c r="M42" i="2" s="1"/>
  <c r="E43" i="2" s="1"/>
  <c r="H43" i="2" l="1"/>
  <c r="J43" i="2" s="1"/>
  <c r="N43" i="2" s="1"/>
  <c r="F44" i="2" s="1"/>
  <c r="G43" i="2"/>
  <c r="I43" i="2" s="1"/>
  <c r="K43" i="2" s="1"/>
  <c r="M43" i="2" s="1"/>
  <c r="E44" i="2" s="1"/>
  <c r="H44" i="2" l="1"/>
  <c r="G44" i="2"/>
  <c r="I44" i="2" s="1"/>
  <c r="K44" i="2" s="1"/>
  <c r="M44" i="2" s="1"/>
  <c r="E45" i="2" s="1"/>
  <c r="J44" i="2"/>
  <c r="N44" i="2" s="1"/>
  <c r="F45" i="2" s="1"/>
  <c r="G45" i="2" l="1"/>
  <c r="I45" i="2" s="1"/>
  <c r="K45" i="2" s="1"/>
  <c r="M45" i="2" s="1"/>
  <c r="E46" i="2" s="1"/>
  <c r="H45" i="2"/>
  <c r="J45" i="2" s="1"/>
  <c r="L45" i="2" s="1"/>
  <c r="N45" i="2" s="1"/>
  <c r="F46" i="2" s="1"/>
  <c r="H46" i="2" l="1"/>
  <c r="J46" i="2" s="1"/>
  <c r="N46" i="2" s="1"/>
  <c r="F47" i="2" s="1"/>
  <c r="G46" i="2"/>
  <c r="I46" i="2" s="1"/>
  <c r="K46" i="2" s="1"/>
  <c r="M46" i="2" s="1"/>
  <c r="E47" i="2" s="1"/>
  <c r="H47" i="2" l="1"/>
  <c r="G47" i="2"/>
  <c r="I47" i="2" s="1"/>
  <c r="K47" i="2" s="1"/>
  <c r="M47" i="2" s="1"/>
  <c r="E48" i="2" s="1"/>
  <c r="J47" i="2"/>
  <c r="N47" i="2" s="1"/>
  <c r="F48" i="2" s="1"/>
  <c r="H48" i="2" l="1"/>
  <c r="G48" i="2"/>
  <c r="I48" i="2" s="1"/>
  <c r="K48" i="2" s="1"/>
  <c r="M48" i="2" s="1"/>
  <c r="E49" i="2" s="1"/>
  <c r="J48" i="2"/>
  <c r="N48" i="2" s="1"/>
  <c r="F49" i="2" s="1"/>
  <c r="H49" i="2" l="1"/>
  <c r="G49" i="2"/>
  <c r="I49" i="2" s="1"/>
  <c r="K49" i="2" s="1"/>
  <c r="M49" i="2" s="1"/>
  <c r="E50" i="2" s="1"/>
  <c r="J49" i="2"/>
  <c r="N49" i="2" s="1"/>
  <c r="F50" i="2" s="1"/>
  <c r="H50" i="2" l="1"/>
  <c r="G50" i="2"/>
  <c r="I50" i="2" s="1"/>
  <c r="K50" i="2" s="1"/>
  <c r="M50" i="2" s="1"/>
  <c r="E51" i="2" s="1"/>
  <c r="J50" i="2"/>
  <c r="N50" i="2" s="1"/>
  <c r="F51" i="2" s="1"/>
  <c r="H51" i="2" l="1"/>
  <c r="G51" i="2"/>
  <c r="I51" i="2" s="1"/>
  <c r="K51" i="2" s="1"/>
  <c r="M51" i="2" s="1"/>
  <c r="E52" i="2" s="1"/>
  <c r="J51" i="2"/>
  <c r="N51" i="2" s="1"/>
  <c r="F52" i="2" s="1"/>
  <c r="H52" i="2" l="1"/>
  <c r="G52" i="2"/>
  <c r="I52" i="2" s="1"/>
  <c r="K52" i="2" s="1"/>
  <c r="M52" i="2" s="1"/>
  <c r="E53" i="2" s="1"/>
  <c r="J52" i="2"/>
  <c r="L52" i="2" s="1"/>
  <c r="N52" i="2" s="1"/>
  <c r="F53" i="2" s="1"/>
  <c r="H53" i="2" l="1"/>
  <c r="G53" i="2"/>
  <c r="I53" i="2" s="1"/>
  <c r="K53" i="2" s="1"/>
  <c r="M53" i="2" s="1"/>
  <c r="E54" i="2" s="1"/>
  <c r="J53" i="2"/>
  <c r="N53" i="2" s="1"/>
  <c r="F54" i="2" s="1"/>
  <c r="H54" i="2" l="1"/>
  <c r="J54" i="2" s="1"/>
  <c r="N54" i="2" s="1"/>
  <c r="F55" i="2" s="1"/>
  <c r="G54" i="2"/>
  <c r="I54" i="2" s="1"/>
  <c r="K54" i="2" s="1"/>
  <c r="M54" i="2" s="1"/>
  <c r="E55" i="2" s="1"/>
  <c r="H55" i="2" l="1"/>
  <c r="J55" i="2" s="1"/>
  <c r="N55" i="2" s="1"/>
  <c r="F56" i="2" s="1"/>
  <c r="G55" i="2"/>
  <c r="I55" i="2" s="1"/>
  <c r="K55" i="2" s="1"/>
  <c r="M55" i="2" s="1"/>
  <c r="E56" i="2" s="1"/>
  <c r="H56" i="2" l="1"/>
  <c r="G56" i="2"/>
  <c r="I56" i="2" s="1"/>
  <c r="K56" i="2" s="1"/>
  <c r="M56" i="2" s="1"/>
  <c r="E57" i="2" s="1"/>
  <c r="J56" i="2"/>
  <c r="N56" i="2" s="1"/>
  <c r="F57" i="2" s="1"/>
  <c r="G57" i="2" l="1"/>
  <c r="I57" i="2" s="1"/>
  <c r="K57" i="2" s="1"/>
  <c r="M57" i="2" s="1"/>
  <c r="E58" i="2" s="1"/>
  <c r="H57" i="2"/>
  <c r="J57" i="2"/>
  <c r="N57" i="2" s="1"/>
  <c r="F58" i="2" s="1"/>
  <c r="I58" i="2" l="1"/>
  <c r="K58" i="2" s="1"/>
  <c r="M58" i="2" s="1"/>
  <c r="E59" i="2" s="1"/>
  <c r="H58" i="2"/>
  <c r="G58" i="2"/>
  <c r="J58" i="2"/>
  <c r="N58" i="2" s="1"/>
  <c r="F59" i="2" s="1"/>
  <c r="H59" i="2" l="1"/>
  <c r="J59" i="2" s="1"/>
  <c r="L59" i="2" s="1"/>
  <c r="N59" i="2" s="1"/>
  <c r="F60" i="2" s="1"/>
  <c r="G59" i="2"/>
  <c r="I59" i="2" s="1"/>
  <c r="K59" i="2" s="1"/>
  <c r="M59" i="2" s="1"/>
  <c r="E60" i="2" s="1"/>
  <c r="H60" i="2" l="1"/>
  <c r="J60" i="2" s="1"/>
  <c r="N60" i="2" s="1"/>
  <c r="F61" i="2" s="1"/>
  <c r="G60" i="2"/>
  <c r="I60" i="2" s="1"/>
  <c r="K60" i="2" s="1"/>
  <c r="M60" i="2" s="1"/>
  <c r="E61" i="2" s="1"/>
  <c r="H61" i="2" l="1"/>
  <c r="G61" i="2"/>
  <c r="I61" i="2" s="1"/>
  <c r="K61" i="2" s="1"/>
  <c r="M61" i="2" s="1"/>
  <c r="E62" i="2" s="1"/>
  <c r="J61" i="2"/>
  <c r="N61" i="2" s="1"/>
  <c r="F62" i="2" s="1"/>
  <c r="H62" i="2" l="1"/>
  <c r="G62" i="2"/>
  <c r="I62" i="2" s="1"/>
  <c r="K62" i="2" s="1"/>
  <c r="M62" i="2" s="1"/>
  <c r="E63" i="2" s="1"/>
  <c r="J62" i="2"/>
  <c r="N62" i="2" s="1"/>
  <c r="F63" i="2" s="1"/>
  <c r="H63" i="2" l="1"/>
  <c r="G63" i="2"/>
  <c r="I63" i="2" s="1"/>
  <c r="K63" i="2" s="1"/>
  <c r="M63" i="2" s="1"/>
  <c r="E64" i="2" s="1"/>
  <c r="J63" i="2"/>
  <c r="N63" i="2" s="1"/>
  <c r="F64" i="2" s="1"/>
  <c r="H64" i="2" l="1"/>
  <c r="G64" i="2"/>
  <c r="I64" i="2" s="1"/>
  <c r="K64" i="2" s="1"/>
  <c r="M64" i="2" s="1"/>
  <c r="E65" i="2" s="1"/>
  <c r="J64" i="2"/>
  <c r="N64" i="2" s="1"/>
  <c r="F65" i="2" s="1"/>
  <c r="H65" i="2" l="1"/>
  <c r="G65" i="2"/>
  <c r="I65" i="2" s="1"/>
  <c r="K65" i="2" s="1"/>
  <c r="M65" i="2" s="1"/>
  <c r="E66" i="2" s="1"/>
  <c r="J65" i="2"/>
  <c r="N65" i="2" s="1"/>
  <c r="F66" i="2" s="1"/>
  <c r="H66" i="2" l="1"/>
  <c r="J66" i="2" s="1"/>
  <c r="L66" i="2" s="1"/>
  <c r="N66" i="2" s="1"/>
  <c r="F67" i="2" s="1"/>
  <c r="G66" i="2"/>
  <c r="I66" i="2" s="1"/>
  <c r="K66" i="2" s="1"/>
  <c r="M66" i="2" s="1"/>
  <c r="E67" i="2" s="1"/>
  <c r="H67" i="2" l="1"/>
  <c r="G67" i="2"/>
  <c r="I67" i="2" s="1"/>
  <c r="K67" i="2" s="1"/>
  <c r="M67" i="2" s="1"/>
  <c r="E68" i="2" s="1"/>
  <c r="J67" i="2"/>
  <c r="N67" i="2" s="1"/>
  <c r="F68" i="2" s="1"/>
  <c r="H68" i="2" l="1"/>
  <c r="G68" i="2"/>
  <c r="I68" i="2" s="1"/>
  <c r="K68" i="2" s="1"/>
  <c r="M68" i="2" s="1"/>
  <c r="E69" i="2" s="1"/>
  <c r="J68" i="2"/>
  <c r="N68" i="2" s="1"/>
  <c r="F69" i="2" s="1"/>
  <c r="G69" i="2" l="1"/>
  <c r="I69" i="2" s="1"/>
  <c r="K69" i="2" s="1"/>
  <c r="M69" i="2" s="1"/>
  <c r="E70" i="2" s="1"/>
  <c r="H69" i="2"/>
  <c r="J69" i="2" s="1"/>
  <c r="N69" i="2" s="1"/>
  <c r="F70" i="2" s="1"/>
  <c r="H70" i="2" l="1"/>
  <c r="J70" i="2" s="1"/>
  <c r="N70" i="2" s="1"/>
  <c r="F71" i="2" s="1"/>
  <c r="G70" i="2"/>
  <c r="I70" i="2" s="1"/>
  <c r="K70" i="2" s="1"/>
  <c r="M70" i="2" s="1"/>
  <c r="E71" i="2" s="1"/>
  <c r="H71" i="2" l="1"/>
  <c r="J71" i="2" s="1"/>
  <c r="N71" i="2" s="1"/>
  <c r="F72" i="2" s="1"/>
  <c r="G71" i="2"/>
  <c r="I71" i="2" s="1"/>
  <c r="K71" i="2" s="1"/>
  <c r="M71" i="2" s="1"/>
  <c r="E72" i="2" s="1"/>
  <c r="H72" i="2" l="1"/>
  <c r="J72" i="2" s="1"/>
  <c r="N72" i="2" s="1"/>
  <c r="F73" i="2" s="1"/>
  <c r="G72" i="2"/>
  <c r="I72" i="2" s="1"/>
  <c r="K72" i="2" s="1"/>
  <c r="M72" i="2" s="1"/>
  <c r="E73" i="2" s="1"/>
  <c r="H73" i="2" l="1"/>
  <c r="G73" i="2"/>
  <c r="I73" i="2" s="1"/>
  <c r="K73" i="2" s="1"/>
  <c r="M73" i="2" s="1"/>
  <c r="E74" i="2" s="1"/>
  <c r="J73" i="2"/>
  <c r="L73" i="2" s="1"/>
  <c r="N73" i="2" s="1"/>
  <c r="F74" i="2" s="1"/>
  <c r="H74" i="2" l="1"/>
  <c r="G74" i="2"/>
  <c r="I74" i="2" s="1"/>
  <c r="K74" i="2" s="1"/>
  <c r="M74" i="2" s="1"/>
  <c r="E75" i="2" s="1"/>
  <c r="J74" i="2"/>
  <c r="N74" i="2" s="1"/>
  <c r="F75" i="2" s="1"/>
  <c r="H75" i="2" l="1"/>
  <c r="J75" i="2" s="1"/>
  <c r="N75" i="2" s="1"/>
  <c r="F76" i="2" s="1"/>
  <c r="G75" i="2"/>
  <c r="I75" i="2" s="1"/>
  <c r="K75" i="2" s="1"/>
  <c r="M75" i="2" s="1"/>
  <c r="E76" i="2" s="1"/>
  <c r="H76" i="2" l="1"/>
  <c r="G76" i="2"/>
  <c r="I76" i="2" s="1"/>
  <c r="K76" i="2" s="1"/>
  <c r="M76" i="2" s="1"/>
  <c r="E77" i="2" s="1"/>
  <c r="J76" i="2"/>
  <c r="N76" i="2" s="1"/>
  <c r="F77" i="2" s="1"/>
  <c r="H77" i="2" l="1"/>
  <c r="G77" i="2"/>
  <c r="I77" i="2" s="1"/>
  <c r="K77" i="2" s="1"/>
  <c r="M77" i="2" s="1"/>
  <c r="E78" i="2" s="1"/>
  <c r="J77" i="2"/>
  <c r="N77" i="2" s="1"/>
  <c r="F78" i="2" s="1"/>
  <c r="H78" i="2" l="1"/>
  <c r="G78" i="2"/>
  <c r="I78" i="2" s="1"/>
  <c r="K78" i="2" s="1"/>
  <c r="M78" i="2" s="1"/>
  <c r="E79" i="2" s="1"/>
  <c r="J78" i="2"/>
  <c r="N78" i="2" s="1"/>
  <c r="F79" i="2" s="1"/>
  <c r="H79" i="2" l="1"/>
  <c r="G79" i="2"/>
  <c r="I79" i="2" s="1"/>
  <c r="K79" i="2" s="1"/>
  <c r="M79" i="2" s="1"/>
  <c r="E80" i="2" s="1"/>
  <c r="J79" i="2"/>
  <c r="N79" i="2" s="1"/>
  <c r="F80" i="2" s="1"/>
  <c r="H80" i="2" l="1"/>
  <c r="G80" i="2"/>
  <c r="I80" i="2" s="1"/>
  <c r="K80" i="2" s="1"/>
  <c r="M80" i="2" s="1"/>
  <c r="E81" i="2" s="1"/>
  <c r="J80" i="2"/>
  <c r="L80" i="2" s="1"/>
  <c r="N80" i="2" s="1"/>
  <c r="F81" i="2" s="1"/>
  <c r="G81" i="2" l="1"/>
  <c r="I81" i="2"/>
  <c r="K81" i="2" s="1"/>
  <c r="M81" i="2" s="1"/>
  <c r="E82" i="2" s="1"/>
  <c r="H81" i="2"/>
  <c r="J81" i="2"/>
  <c r="N81" i="2" s="1"/>
  <c r="F82" i="2" s="1"/>
  <c r="H82" i="2" l="1"/>
  <c r="J82" i="2" s="1"/>
  <c r="N82" i="2" s="1"/>
  <c r="F83" i="2" s="1"/>
  <c r="G82" i="2"/>
  <c r="I82" i="2" s="1"/>
  <c r="K82" i="2" s="1"/>
  <c r="M82" i="2" s="1"/>
  <c r="E83" i="2" s="1"/>
  <c r="H83" i="2" l="1"/>
  <c r="J83" i="2" s="1"/>
  <c r="N83" i="2" s="1"/>
  <c r="F84" i="2" s="1"/>
  <c r="G83" i="2"/>
  <c r="I83" i="2" s="1"/>
  <c r="K83" i="2" s="1"/>
  <c r="M83" i="2" s="1"/>
  <c r="E84" i="2" s="1"/>
  <c r="H84" i="2" l="1"/>
  <c r="G84" i="2"/>
  <c r="I84" i="2" s="1"/>
  <c r="K84" i="2" s="1"/>
  <c r="M84" i="2" s="1"/>
  <c r="E85" i="2" s="1"/>
  <c r="J84" i="2"/>
  <c r="N84" i="2" s="1"/>
  <c r="F85" i="2" s="1"/>
  <c r="H85" i="2" l="1"/>
  <c r="I85" i="2"/>
  <c r="K85" i="2" s="1"/>
  <c r="M85" i="2" s="1"/>
  <c r="E86" i="2" s="1"/>
  <c r="G85" i="2"/>
  <c r="J85" i="2"/>
  <c r="N85" i="2" s="1"/>
  <c r="F86" i="2" s="1"/>
  <c r="H86" i="2" l="1"/>
  <c r="J86" i="2" s="1"/>
  <c r="N86" i="2" s="1"/>
  <c r="F87" i="2" s="1"/>
  <c r="G86" i="2"/>
  <c r="I86" i="2" s="1"/>
  <c r="K86" i="2" s="1"/>
  <c r="M86" i="2" s="1"/>
  <c r="E87" i="2" s="1"/>
  <c r="H87" i="2" l="1"/>
  <c r="G87" i="2"/>
  <c r="I87" i="2" s="1"/>
  <c r="K87" i="2" s="1"/>
  <c r="M87" i="2" s="1"/>
  <c r="E88" i="2" s="1"/>
  <c r="J87" i="2"/>
  <c r="L87" i="2" s="1"/>
  <c r="N87" i="2" s="1"/>
  <c r="F88" i="2" s="1"/>
  <c r="H88" i="2" l="1"/>
  <c r="G88" i="2"/>
  <c r="I88" i="2" s="1"/>
  <c r="K88" i="2" s="1"/>
  <c r="M88" i="2" s="1"/>
  <c r="E89" i="2" s="1"/>
  <c r="J88" i="2"/>
  <c r="N88" i="2" s="1"/>
  <c r="F89" i="2" s="1"/>
  <c r="H89" i="2" l="1"/>
  <c r="J89" i="2" s="1"/>
  <c r="N89" i="2" s="1"/>
  <c r="F90" i="2" s="1"/>
  <c r="G89" i="2"/>
  <c r="I89" i="2" s="1"/>
  <c r="K89" i="2" s="1"/>
  <c r="M89" i="2" s="1"/>
  <c r="E90" i="2" s="1"/>
  <c r="H90" i="2" l="1"/>
  <c r="J90" i="2" s="1"/>
  <c r="N90" i="2" s="1"/>
  <c r="F91" i="2" s="1"/>
  <c r="G90" i="2"/>
  <c r="I90" i="2" s="1"/>
  <c r="K90" i="2" s="1"/>
  <c r="M90" i="2" s="1"/>
  <c r="E91" i="2" s="1"/>
  <c r="H91" i="2" l="1"/>
  <c r="J91" i="2" s="1"/>
  <c r="N91" i="2" s="1"/>
  <c r="F92" i="2" s="1"/>
  <c r="G91" i="2"/>
  <c r="I91" i="2" s="1"/>
  <c r="K91" i="2" s="1"/>
  <c r="M91" i="2" s="1"/>
  <c r="E92" i="2" s="1"/>
  <c r="H92" i="2" l="1"/>
  <c r="G92" i="2"/>
  <c r="I92" i="2" s="1"/>
  <c r="K92" i="2" s="1"/>
  <c r="M92" i="2" s="1"/>
  <c r="E93" i="2" s="1"/>
  <c r="J92" i="2"/>
  <c r="N92" i="2" s="1"/>
  <c r="F93" i="2" s="1"/>
  <c r="H93" i="2" l="1"/>
  <c r="G93" i="2"/>
  <c r="I93" i="2" s="1"/>
  <c r="K93" i="2" s="1"/>
  <c r="M93" i="2" s="1"/>
  <c r="E94" i="2" s="1"/>
  <c r="J93" i="2"/>
  <c r="N93" i="2" s="1"/>
  <c r="F94" i="2" s="1"/>
  <c r="H94" i="2" l="1"/>
  <c r="G94" i="2"/>
  <c r="I94" i="2" s="1"/>
  <c r="K94" i="2" s="1"/>
  <c r="M94" i="2" s="1"/>
  <c r="E95" i="2" s="1"/>
  <c r="J94" i="2"/>
  <c r="L94" i="2" s="1"/>
  <c r="N94" i="2" s="1"/>
  <c r="F95" i="2" s="1"/>
  <c r="G95" i="2" l="1"/>
  <c r="I95" i="2" s="1"/>
  <c r="K95" i="2" s="1"/>
  <c r="M95" i="2" s="1"/>
  <c r="E96" i="2" s="1"/>
  <c r="H95" i="2"/>
  <c r="J95" i="2" s="1"/>
  <c r="N95" i="2" s="1"/>
  <c r="F96" i="2" s="1"/>
  <c r="H96" i="2" l="1"/>
  <c r="J96" i="2" s="1"/>
  <c r="N96" i="2" s="1"/>
  <c r="F97" i="2" s="1"/>
  <c r="G96" i="2"/>
  <c r="I96" i="2" s="1"/>
  <c r="K96" i="2" s="1"/>
  <c r="M96" i="2" s="1"/>
  <c r="E97" i="2" s="1"/>
  <c r="H97" i="2" l="1"/>
  <c r="G97" i="2"/>
  <c r="I97" i="2" s="1"/>
  <c r="K97" i="2" s="1"/>
  <c r="M97" i="2" s="1"/>
  <c r="E98" i="2" s="1"/>
  <c r="J97" i="2"/>
  <c r="N97" i="2" s="1"/>
  <c r="F98" i="2" s="1"/>
  <c r="H98" i="2" l="1"/>
  <c r="J98" i="2" s="1"/>
  <c r="N98" i="2" s="1"/>
  <c r="F99" i="2" s="1"/>
  <c r="G98" i="2"/>
  <c r="I98" i="2" s="1"/>
  <c r="K98" i="2" s="1"/>
  <c r="M98" i="2" s="1"/>
  <c r="E99" i="2" s="1"/>
  <c r="H99" i="2" l="1"/>
  <c r="G99" i="2"/>
  <c r="I99" i="2" s="1"/>
  <c r="K99" i="2" s="1"/>
  <c r="M99" i="2" s="1"/>
  <c r="E100" i="2" s="1"/>
  <c r="J99" i="2"/>
  <c r="N99" i="2" s="1"/>
  <c r="F100" i="2" s="1"/>
  <c r="H100" i="2" l="1"/>
  <c r="G100" i="2"/>
  <c r="I100" i="2" s="1"/>
  <c r="K100" i="2" s="1"/>
  <c r="M100" i="2" s="1"/>
  <c r="E101" i="2" s="1"/>
  <c r="J100" i="2"/>
  <c r="N100" i="2" s="1"/>
  <c r="F101" i="2" s="1"/>
  <c r="H101" i="2" l="1"/>
  <c r="G101" i="2"/>
  <c r="I101" i="2" s="1"/>
  <c r="K101" i="2" s="1"/>
  <c r="M101" i="2" s="1"/>
  <c r="E102" i="2" s="1"/>
  <c r="J101" i="2"/>
  <c r="L101" i="2" s="1"/>
  <c r="N101" i="2" s="1"/>
  <c r="F102" i="2" s="1"/>
  <c r="H102" i="2" l="1"/>
  <c r="J102" i="2" s="1"/>
  <c r="N102" i="2" s="1"/>
  <c r="F103" i="2" s="1"/>
  <c r="G102" i="2"/>
  <c r="I102" i="2" s="1"/>
  <c r="K102" i="2" s="1"/>
  <c r="M102" i="2" s="1"/>
  <c r="E103" i="2" s="1"/>
  <c r="H103" i="2" l="1"/>
  <c r="J103" i="2" s="1"/>
  <c r="N103" i="2" s="1"/>
  <c r="F104" i="2" s="1"/>
  <c r="G103" i="2"/>
  <c r="I103" i="2" s="1"/>
  <c r="K103" i="2" s="1"/>
  <c r="M103" i="2" s="1"/>
  <c r="E104" i="2" s="1"/>
  <c r="H104" i="2" l="1"/>
  <c r="J104" i="2" s="1"/>
  <c r="N104" i="2" s="1"/>
  <c r="F105" i="2" s="1"/>
  <c r="G104" i="2"/>
  <c r="I104" i="2" s="1"/>
  <c r="K104" i="2" s="1"/>
  <c r="M104" i="2" s="1"/>
  <c r="E105" i="2" s="1"/>
  <c r="H105" i="2" l="1"/>
  <c r="G105" i="2"/>
  <c r="I105" i="2" s="1"/>
  <c r="K105" i="2" s="1"/>
  <c r="M105" i="2" s="1"/>
  <c r="E106" i="2" s="1"/>
  <c r="J105" i="2"/>
  <c r="N105" i="2" s="1"/>
  <c r="F106" i="2" s="1"/>
  <c r="H106" i="2" l="1"/>
  <c r="J106" i="2" s="1"/>
  <c r="N106" i="2" s="1"/>
  <c r="F107" i="2" s="1"/>
  <c r="G106" i="2"/>
  <c r="I106" i="2" s="1"/>
  <c r="K106" i="2" s="1"/>
  <c r="M106" i="2" s="1"/>
  <c r="E107" i="2" s="1"/>
  <c r="G107" i="2" l="1"/>
  <c r="I107" i="2" s="1"/>
  <c r="K107" i="2" s="1"/>
  <c r="M107" i="2" s="1"/>
  <c r="E108" i="2" s="1"/>
  <c r="H107" i="2"/>
  <c r="J107" i="2" s="1"/>
  <c r="N107" i="2" s="1"/>
  <c r="F108" i="2" s="1"/>
  <c r="H108" i="2" l="1"/>
  <c r="J108" i="2" s="1"/>
  <c r="L108" i="2" s="1"/>
  <c r="N108" i="2" s="1"/>
  <c r="F109" i="2" s="1"/>
  <c r="G108" i="2"/>
  <c r="I108" i="2" s="1"/>
  <c r="K108" i="2" s="1"/>
  <c r="M108" i="2" s="1"/>
  <c r="E109" i="2" s="1"/>
  <c r="H109" i="2" l="1"/>
  <c r="G109" i="2"/>
  <c r="I109" i="2" s="1"/>
  <c r="K109" i="2" s="1"/>
  <c r="M109" i="2" s="1"/>
  <c r="E110" i="2" s="1"/>
  <c r="J109" i="2"/>
  <c r="N109" i="2" s="1"/>
  <c r="F110" i="2" s="1"/>
  <c r="H110" i="2" l="1"/>
  <c r="G110" i="2"/>
  <c r="I110" i="2" s="1"/>
  <c r="K110" i="2" s="1"/>
  <c r="M110" i="2" s="1"/>
  <c r="E111" i="2" s="1"/>
  <c r="J110" i="2"/>
  <c r="N110" i="2" s="1"/>
  <c r="F111" i="2" s="1"/>
  <c r="H111" i="2" l="1"/>
  <c r="G111" i="2"/>
  <c r="I111" i="2" s="1"/>
  <c r="K111" i="2" s="1"/>
  <c r="M111" i="2" s="1"/>
  <c r="E112" i="2" s="1"/>
  <c r="J111" i="2"/>
  <c r="N111" i="2" s="1"/>
  <c r="F112" i="2" s="1"/>
  <c r="H112" i="2" l="1"/>
  <c r="G112" i="2"/>
  <c r="I112" i="2" s="1"/>
  <c r="K112" i="2" s="1"/>
  <c r="M112" i="2" s="1"/>
  <c r="E113" i="2" s="1"/>
  <c r="J112" i="2"/>
  <c r="N112" i="2" s="1"/>
  <c r="F113" i="2" s="1"/>
  <c r="H113" i="2" l="1"/>
  <c r="G113" i="2"/>
  <c r="I113" i="2" s="1"/>
  <c r="K113" i="2" s="1"/>
  <c r="M113" i="2" s="1"/>
  <c r="E114" i="2" s="1"/>
  <c r="J113" i="2"/>
  <c r="N113" i="2" s="1"/>
  <c r="F114" i="2" s="1"/>
  <c r="H114" i="2" l="1"/>
  <c r="J114" i="2" s="1"/>
  <c r="N114" i="2" s="1"/>
  <c r="F115" i="2" s="1"/>
  <c r="G114" i="2"/>
  <c r="I114" i="2" s="1"/>
  <c r="K114" i="2" s="1"/>
  <c r="M114" i="2" s="1"/>
  <c r="E115" i="2" s="1"/>
  <c r="H115" i="2" l="1"/>
  <c r="G115" i="2"/>
  <c r="I115" i="2" s="1"/>
  <c r="K115" i="2" s="1"/>
  <c r="M115" i="2" s="1"/>
  <c r="E116" i="2" s="1"/>
  <c r="J115" i="2"/>
  <c r="L115" i="2" s="1"/>
  <c r="N115" i="2" s="1"/>
  <c r="F116" i="2" s="1"/>
  <c r="H116" i="2" l="1"/>
  <c r="J116" i="2" s="1"/>
  <c r="N116" i="2" s="1"/>
  <c r="F117" i="2" s="1"/>
  <c r="G116" i="2"/>
  <c r="I116" i="2" s="1"/>
  <c r="K116" i="2" s="1"/>
  <c r="M116" i="2" s="1"/>
  <c r="E117" i="2" s="1"/>
  <c r="H117" i="2" l="1"/>
  <c r="G117" i="2"/>
  <c r="I117" i="2" s="1"/>
  <c r="K117" i="2" s="1"/>
  <c r="M117" i="2" s="1"/>
  <c r="E118" i="2" s="1"/>
  <c r="J117" i="2"/>
  <c r="N117" i="2" s="1"/>
  <c r="F118" i="2" s="1"/>
  <c r="H118" i="2" l="1"/>
  <c r="G118" i="2"/>
  <c r="I118" i="2" s="1"/>
  <c r="K118" i="2" s="1"/>
  <c r="M118" i="2" s="1"/>
  <c r="E119" i="2" s="1"/>
  <c r="J118" i="2"/>
  <c r="N118" i="2" s="1"/>
  <c r="F119" i="2" s="1"/>
  <c r="H119" i="2" l="1"/>
  <c r="J119" i="2" s="1"/>
  <c r="N119" i="2" s="1"/>
  <c r="F120" i="2" s="1"/>
  <c r="G119" i="2"/>
  <c r="I119" i="2" s="1"/>
  <c r="K119" i="2" s="1"/>
  <c r="M119" i="2" s="1"/>
  <c r="E120" i="2" s="1"/>
  <c r="H120" i="2" l="1"/>
  <c r="J120" i="2" s="1"/>
  <c r="N120" i="2" s="1"/>
  <c r="F121" i="2" s="1"/>
  <c r="G120" i="2"/>
  <c r="I120" i="2" s="1"/>
  <c r="K120" i="2" s="1"/>
  <c r="M120" i="2" s="1"/>
  <c r="E121" i="2" s="1"/>
  <c r="H121" i="2" l="1"/>
  <c r="J121" i="2" s="1"/>
  <c r="N121" i="2" s="1"/>
  <c r="F122" i="2" s="1"/>
  <c r="G121" i="2"/>
  <c r="I121" i="2" s="1"/>
  <c r="K121" i="2" s="1"/>
  <c r="M121" i="2" s="1"/>
  <c r="E122" i="2" s="1"/>
  <c r="H122" i="2" l="1"/>
  <c r="G122" i="2"/>
  <c r="I122" i="2" s="1"/>
  <c r="K122" i="2" s="1"/>
  <c r="M122" i="2" s="1"/>
  <c r="E123" i="2" s="1"/>
  <c r="J122" i="2"/>
  <c r="L122" i="2" s="1"/>
  <c r="N122" i="2" s="1"/>
  <c r="F123" i="2" s="1"/>
  <c r="H123" i="2" l="1"/>
  <c r="G123" i="2"/>
  <c r="I123" i="2" s="1"/>
  <c r="K123" i="2" s="1"/>
  <c r="M123" i="2" s="1"/>
  <c r="E124" i="2" s="1"/>
  <c r="J123" i="2"/>
  <c r="N123" i="2" s="1"/>
  <c r="F124" i="2" s="1"/>
  <c r="H124" i="2" l="1"/>
  <c r="G124" i="2"/>
  <c r="I124" i="2" s="1"/>
  <c r="K124" i="2" s="1"/>
  <c r="M124" i="2" s="1"/>
  <c r="E125" i="2" s="1"/>
  <c r="J124" i="2"/>
  <c r="N124" i="2" s="1"/>
  <c r="F125" i="2" s="1"/>
  <c r="H125" i="2" l="1"/>
  <c r="G125" i="2"/>
  <c r="I125" i="2" s="1"/>
  <c r="K125" i="2" s="1"/>
  <c r="M125" i="2" s="1"/>
  <c r="E126" i="2" s="1"/>
  <c r="J125" i="2"/>
  <c r="N125" i="2" s="1"/>
  <c r="F126" i="2" s="1"/>
  <c r="H126" i="2" l="1"/>
  <c r="J126" i="2" s="1"/>
  <c r="N126" i="2" s="1"/>
  <c r="F127" i="2" s="1"/>
  <c r="G126" i="2"/>
  <c r="I126" i="2" s="1"/>
  <c r="K126" i="2" s="1"/>
  <c r="M126" i="2" s="1"/>
  <c r="E127" i="2" s="1"/>
  <c r="H127" i="2" l="1"/>
  <c r="J127" i="2" s="1"/>
  <c r="N127" i="2" s="1"/>
  <c r="F128" i="2" s="1"/>
  <c r="G127" i="2"/>
  <c r="I127" i="2" s="1"/>
  <c r="K127" i="2" s="1"/>
  <c r="M127" i="2" s="1"/>
  <c r="E128" i="2" s="1"/>
  <c r="H128" i="2" l="1"/>
  <c r="J128" i="2" s="1"/>
  <c r="N128" i="2" s="1"/>
  <c r="F129" i="2" s="1"/>
  <c r="G128" i="2"/>
  <c r="I128" i="2" s="1"/>
  <c r="K128" i="2" s="1"/>
  <c r="M128" i="2" s="1"/>
  <c r="E129" i="2" s="1"/>
  <c r="H129" i="2" l="1"/>
  <c r="G129" i="2"/>
  <c r="I129" i="2" s="1"/>
  <c r="K129" i="2" s="1"/>
  <c r="M129" i="2" s="1"/>
  <c r="E130" i="2" s="1"/>
  <c r="J129" i="2"/>
  <c r="L129" i="2" s="1"/>
  <c r="N129" i="2" s="1"/>
  <c r="F130" i="2" s="1"/>
  <c r="H130" i="2" l="1"/>
  <c r="G130" i="2"/>
  <c r="I130" i="2" s="1"/>
  <c r="K130" i="2" s="1"/>
  <c r="M130" i="2" s="1"/>
  <c r="E131" i="2" s="1"/>
  <c r="J130" i="2"/>
  <c r="N130" i="2" s="1"/>
  <c r="F131" i="2" s="1"/>
  <c r="G131" i="2" l="1"/>
  <c r="I131" i="2" s="1"/>
  <c r="K131" i="2" s="1"/>
  <c r="M131" i="2" s="1"/>
  <c r="E132" i="2" s="1"/>
  <c r="H131" i="2"/>
  <c r="J131" i="2" s="1"/>
  <c r="N131" i="2" s="1"/>
  <c r="F132" i="2" s="1"/>
  <c r="H132" i="2" l="1"/>
  <c r="J132" i="2" s="1"/>
  <c r="N132" i="2" s="1"/>
  <c r="F133" i="2" s="1"/>
  <c r="G132" i="2"/>
  <c r="I132" i="2" s="1"/>
  <c r="K132" i="2" s="1"/>
  <c r="M132" i="2" s="1"/>
  <c r="E133" i="2" s="1"/>
  <c r="H133" i="2" l="1"/>
  <c r="G133" i="2"/>
  <c r="I133" i="2" s="1"/>
  <c r="K133" i="2" s="1"/>
  <c r="M133" i="2" s="1"/>
  <c r="E134" i="2" s="1"/>
  <c r="J133" i="2"/>
  <c r="N133" i="2" s="1"/>
  <c r="F134" i="2" s="1"/>
  <c r="H134" i="2" l="1"/>
  <c r="G134" i="2"/>
  <c r="I134" i="2" s="1"/>
  <c r="K134" i="2" s="1"/>
  <c r="M134" i="2" s="1"/>
  <c r="E135" i="2" s="1"/>
  <c r="J134" i="2"/>
  <c r="N134" i="2" s="1"/>
  <c r="F135" i="2" s="1"/>
  <c r="H135" i="2" l="1"/>
  <c r="G135" i="2"/>
  <c r="I135" i="2" s="1"/>
  <c r="K135" i="2" s="1"/>
  <c r="M135" i="2" s="1"/>
  <c r="E136" i="2" s="1"/>
  <c r="J135" i="2"/>
  <c r="N135" i="2" s="1"/>
  <c r="F136" i="2" s="1"/>
  <c r="H136" i="2" l="1"/>
  <c r="G136" i="2"/>
  <c r="I136" i="2" s="1"/>
  <c r="K136" i="2" s="1"/>
  <c r="M136" i="2" s="1"/>
  <c r="E137" i="2" s="1"/>
  <c r="J136" i="2"/>
  <c r="L136" i="2" s="1"/>
  <c r="N136" i="2" s="1"/>
  <c r="F137" i="2" s="1"/>
  <c r="H137" i="2" l="1"/>
  <c r="G137" i="2"/>
  <c r="I137" i="2" s="1"/>
  <c r="K137" i="2" s="1"/>
  <c r="M137" i="2" s="1"/>
  <c r="E138" i="2" s="1"/>
  <c r="J137" i="2"/>
  <c r="N137" i="2" s="1"/>
  <c r="F138" i="2" s="1"/>
  <c r="H138" i="2" l="1"/>
  <c r="J138" i="2" s="1"/>
  <c r="N138" i="2" s="1"/>
  <c r="F139" i="2" s="1"/>
  <c r="G138" i="2"/>
  <c r="I138" i="2" s="1"/>
  <c r="K138" i="2" s="1"/>
  <c r="M138" i="2" s="1"/>
  <c r="E139" i="2" s="1"/>
  <c r="H139" i="2" l="1"/>
  <c r="J139" i="2" s="1"/>
  <c r="N139" i="2" s="1"/>
  <c r="F140" i="2" s="1"/>
  <c r="G139" i="2"/>
  <c r="I139" i="2" s="1"/>
  <c r="K139" i="2" s="1"/>
  <c r="M139" i="2" s="1"/>
  <c r="E140" i="2" s="1"/>
  <c r="H140" i="2" l="1"/>
  <c r="J140" i="2" s="1"/>
  <c r="N140" i="2" s="1"/>
  <c r="F141" i="2" s="1"/>
  <c r="G140" i="2"/>
  <c r="I140" i="2" s="1"/>
  <c r="K140" i="2" s="1"/>
  <c r="M140" i="2" s="1"/>
  <c r="E141" i="2" s="1"/>
  <c r="H141" i="2" l="1"/>
  <c r="G141" i="2"/>
  <c r="I141" i="2" s="1"/>
  <c r="K141" i="2" s="1"/>
  <c r="M141" i="2" s="1"/>
  <c r="E142" i="2" s="1"/>
  <c r="J141" i="2"/>
  <c r="N141" i="2" s="1"/>
  <c r="F142" i="2" s="1"/>
  <c r="H142" i="2" l="1"/>
  <c r="J142" i="2" s="1"/>
  <c r="N142" i="2" s="1"/>
  <c r="F143" i="2" s="1"/>
  <c r="G142" i="2"/>
  <c r="I142" i="2" s="1"/>
  <c r="K142" i="2" s="1"/>
  <c r="M142" i="2" s="1"/>
  <c r="E143" i="2" s="1"/>
  <c r="H143" i="2" l="1"/>
  <c r="J143" i="2" s="1"/>
  <c r="L143" i="2" s="1"/>
  <c r="N143" i="2" s="1"/>
  <c r="F144" i="2" s="1"/>
  <c r="G143" i="2"/>
  <c r="I143" i="2" s="1"/>
  <c r="K143" i="2" s="1"/>
  <c r="M143" i="2" s="1"/>
  <c r="E144" i="2" s="1"/>
  <c r="H144" i="2" l="1"/>
  <c r="J144" i="2" s="1"/>
  <c r="N144" i="2" s="1"/>
  <c r="F145" i="2" s="1"/>
  <c r="G144" i="2"/>
  <c r="I144" i="2" s="1"/>
  <c r="K144" i="2" s="1"/>
  <c r="M144" i="2" s="1"/>
  <c r="E145" i="2" s="1"/>
  <c r="H145" i="2" l="1"/>
  <c r="G145" i="2"/>
  <c r="I145" i="2" s="1"/>
  <c r="K145" i="2" s="1"/>
  <c r="M145" i="2" s="1"/>
  <c r="E146" i="2" s="1"/>
  <c r="J145" i="2"/>
  <c r="N145" i="2" s="1"/>
  <c r="F146" i="2" s="1"/>
  <c r="H146" i="2" l="1"/>
  <c r="G146" i="2"/>
  <c r="I146" i="2" s="1"/>
  <c r="K146" i="2" s="1"/>
  <c r="M146" i="2" s="1"/>
  <c r="E147" i="2" s="1"/>
  <c r="J146" i="2"/>
  <c r="N146" i="2" s="1"/>
  <c r="F147" i="2" s="1"/>
  <c r="H147" i="2" l="1"/>
  <c r="G147" i="2"/>
  <c r="I147" i="2" s="1"/>
  <c r="K147" i="2" s="1"/>
  <c r="M147" i="2" s="1"/>
  <c r="E148" i="2" s="1"/>
  <c r="J147" i="2"/>
  <c r="N147" i="2" s="1"/>
  <c r="F148" i="2" s="1"/>
  <c r="H148" i="2" l="1"/>
  <c r="G148" i="2"/>
  <c r="I148" i="2" s="1"/>
  <c r="K148" i="2" s="1"/>
  <c r="M148" i="2" s="1"/>
  <c r="E149" i="2" s="1"/>
  <c r="J148" i="2"/>
  <c r="N148" i="2" s="1"/>
  <c r="F149" i="2" s="1"/>
  <c r="H149" i="2" l="1"/>
  <c r="G149" i="2"/>
  <c r="I149" i="2" s="1"/>
  <c r="K149" i="2" s="1"/>
  <c r="M149" i="2" s="1"/>
  <c r="E150" i="2" s="1"/>
  <c r="J149" i="2"/>
  <c r="N149" i="2" s="1"/>
  <c r="F150" i="2" s="1"/>
  <c r="H150" i="2" l="1"/>
  <c r="J150" i="2" s="1"/>
  <c r="L150" i="2" s="1"/>
  <c r="N150" i="2" s="1"/>
  <c r="F151" i="2" s="1"/>
  <c r="G150" i="2"/>
  <c r="I150" i="2" s="1"/>
  <c r="K150" i="2" s="1"/>
  <c r="M150" i="2" s="1"/>
  <c r="E151" i="2" s="1"/>
  <c r="H151" i="2" l="1"/>
  <c r="J151" i="2" s="1"/>
  <c r="N151" i="2" s="1"/>
  <c r="F152" i="2" s="1"/>
  <c r="G151" i="2"/>
  <c r="I151" i="2" s="1"/>
  <c r="K151" i="2" s="1"/>
  <c r="M151" i="2" s="1"/>
  <c r="E152" i="2" s="1"/>
  <c r="H152" i="2" l="1"/>
  <c r="J152" i="2" s="1"/>
  <c r="N152" i="2" s="1"/>
  <c r="F153" i="2" s="1"/>
  <c r="G152" i="2"/>
  <c r="I152" i="2" s="1"/>
  <c r="K152" i="2" s="1"/>
  <c r="M152" i="2" s="1"/>
  <c r="E153" i="2" s="1"/>
  <c r="H153" i="2" l="1"/>
  <c r="J153" i="2" s="1"/>
  <c r="N153" i="2" s="1"/>
  <c r="F154" i="2" s="1"/>
  <c r="G153" i="2"/>
  <c r="I153" i="2" s="1"/>
  <c r="K153" i="2" s="1"/>
  <c r="M153" i="2" s="1"/>
  <c r="E154" i="2" s="1"/>
  <c r="H154" i="2" l="1"/>
  <c r="J154" i="2" s="1"/>
  <c r="N154" i="2" s="1"/>
  <c r="F155" i="2" s="1"/>
  <c r="G154" i="2"/>
  <c r="I154" i="2" s="1"/>
  <c r="K154" i="2" s="1"/>
  <c r="M154" i="2" s="1"/>
  <c r="E155" i="2" s="1"/>
  <c r="H155" i="2" l="1"/>
  <c r="J155" i="2" s="1"/>
  <c r="N155" i="2" s="1"/>
  <c r="F156" i="2" s="1"/>
  <c r="G155" i="2"/>
  <c r="I155" i="2" s="1"/>
  <c r="K155" i="2" s="1"/>
  <c r="M155" i="2" s="1"/>
  <c r="E156" i="2" s="1"/>
  <c r="H156" i="2" l="1"/>
  <c r="J156" i="2" s="1"/>
  <c r="N156" i="2" s="1"/>
  <c r="F157" i="2" s="1"/>
  <c r="G156" i="2"/>
  <c r="I156" i="2" s="1"/>
  <c r="K156" i="2" s="1"/>
  <c r="M156" i="2" s="1"/>
  <c r="E157" i="2" s="1"/>
  <c r="H157" i="2" l="1"/>
  <c r="G157" i="2"/>
  <c r="I157" i="2" s="1"/>
  <c r="K157" i="2" s="1"/>
  <c r="M157" i="2" s="1"/>
  <c r="E158" i="2" s="1"/>
  <c r="J157" i="2"/>
  <c r="L157" i="2" s="1"/>
  <c r="N157" i="2" s="1"/>
  <c r="F158" i="2" s="1"/>
  <c r="H158" i="2" l="1"/>
  <c r="G158" i="2"/>
  <c r="I158" i="2" s="1"/>
  <c r="K158" i="2" s="1"/>
  <c r="M158" i="2" s="1"/>
  <c r="E159" i="2" s="1"/>
  <c r="J158" i="2"/>
  <c r="N158" i="2" s="1"/>
  <c r="F159" i="2" s="1"/>
  <c r="H159" i="2" l="1"/>
  <c r="G159" i="2"/>
  <c r="I159" i="2" s="1"/>
  <c r="K159" i="2" s="1"/>
  <c r="M159" i="2" s="1"/>
  <c r="E160" i="2" s="1"/>
  <c r="J159" i="2"/>
  <c r="N159" i="2" s="1"/>
  <c r="F160" i="2" s="1"/>
  <c r="H160" i="2" l="1"/>
  <c r="G160" i="2"/>
  <c r="I160" i="2" s="1"/>
  <c r="K160" i="2" s="1"/>
  <c r="M160" i="2" s="1"/>
  <c r="E161" i="2" s="1"/>
  <c r="J160" i="2"/>
  <c r="N160" i="2" s="1"/>
  <c r="F161" i="2" s="1"/>
  <c r="H161" i="2" l="1"/>
  <c r="G161" i="2"/>
  <c r="I161" i="2" s="1"/>
  <c r="K161" i="2" s="1"/>
  <c r="M161" i="2" s="1"/>
  <c r="E162" i="2" s="1"/>
  <c r="J161" i="2"/>
  <c r="N161" i="2" s="1"/>
  <c r="F162" i="2" s="1"/>
  <c r="G162" i="2" l="1"/>
  <c r="I162" i="2" s="1"/>
  <c r="K162" i="2" s="1"/>
  <c r="M162" i="2" s="1"/>
  <c r="E163" i="2" s="1"/>
  <c r="H162" i="2"/>
  <c r="J162" i="2"/>
  <c r="N162" i="2" s="1"/>
  <c r="F163" i="2" s="1"/>
  <c r="G163" i="2" l="1"/>
  <c r="I163" i="2" s="1"/>
  <c r="K163" i="2" s="1"/>
  <c r="M163" i="2" s="1"/>
  <c r="E164" i="2" s="1"/>
  <c r="H163" i="2"/>
  <c r="J163" i="2" s="1"/>
  <c r="N163" i="2" s="1"/>
  <c r="F164" i="2" s="1"/>
  <c r="H164" i="2" l="1"/>
  <c r="J164" i="2" s="1"/>
  <c r="L164" i="2" s="1"/>
  <c r="N164" i="2" s="1"/>
  <c r="F165" i="2" s="1"/>
  <c r="G164" i="2"/>
  <c r="I164" i="2" s="1"/>
  <c r="K164" i="2" s="1"/>
  <c r="M164" i="2" s="1"/>
  <c r="E165" i="2" s="1"/>
  <c r="H165" i="2" l="1"/>
  <c r="J165" i="2" s="1"/>
  <c r="N165" i="2" s="1"/>
  <c r="F166" i="2" s="1"/>
  <c r="G165" i="2"/>
  <c r="I165" i="2" s="1"/>
  <c r="K165" i="2" s="1"/>
  <c r="M165" i="2" s="1"/>
  <c r="E166" i="2" s="1"/>
  <c r="H166" i="2" l="1"/>
  <c r="J166" i="2" s="1"/>
  <c r="N166" i="2" s="1"/>
  <c r="F167" i="2" s="1"/>
  <c r="G166" i="2"/>
  <c r="I166" i="2" s="1"/>
  <c r="K166" i="2" s="1"/>
  <c r="M166" i="2" s="1"/>
  <c r="E167" i="2" s="1"/>
  <c r="H167" i="2" l="1"/>
  <c r="G167" i="2"/>
  <c r="I167" i="2" s="1"/>
  <c r="K167" i="2" s="1"/>
  <c r="M167" i="2" s="1"/>
  <c r="E168" i="2" s="1"/>
  <c r="J167" i="2"/>
  <c r="N167" i="2" s="1"/>
  <c r="F168" i="2" s="1"/>
  <c r="H168" i="2" l="1"/>
  <c r="J168" i="2" s="1"/>
  <c r="N168" i="2" s="1"/>
  <c r="F169" i="2" s="1"/>
  <c r="G168" i="2"/>
  <c r="I168" i="2" s="1"/>
  <c r="K168" i="2" s="1"/>
  <c r="M168" i="2" s="1"/>
  <c r="E169" i="2" s="1"/>
  <c r="H169" i="2" l="1"/>
  <c r="G169" i="2"/>
  <c r="I169" i="2" s="1"/>
  <c r="K169" i="2" s="1"/>
  <c r="M169" i="2" s="1"/>
  <c r="E170" i="2" s="1"/>
  <c r="J169" i="2"/>
  <c r="N169" i="2" s="1"/>
  <c r="F170" i="2" s="1"/>
  <c r="H170" i="2" l="1"/>
  <c r="G170" i="2"/>
  <c r="I170" i="2" s="1"/>
  <c r="K170" i="2" s="1"/>
  <c r="M170" i="2" s="1"/>
  <c r="E171" i="2" s="1"/>
  <c r="J170" i="2"/>
  <c r="N170" i="2" s="1"/>
  <c r="F171" i="2" s="1"/>
  <c r="G171" i="2" l="1"/>
  <c r="I171" i="2" s="1"/>
  <c r="K171" i="2" s="1"/>
  <c r="M171" i="2" s="1"/>
  <c r="E172" i="2" s="1"/>
  <c r="H171" i="2"/>
  <c r="J171" i="2" s="1"/>
  <c r="L171" i="2" s="1"/>
  <c r="N171" i="2" s="1"/>
  <c r="F172" i="2" s="1"/>
  <c r="H172" i="2" l="1"/>
  <c r="J172" i="2" s="1"/>
  <c r="N172" i="2" s="1"/>
  <c r="F173" i="2" s="1"/>
  <c r="G172" i="2"/>
  <c r="I172" i="2" s="1"/>
  <c r="K172" i="2" s="1"/>
  <c r="M172" i="2" s="1"/>
  <c r="E173" i="2" s="1"/>
  <c r="H173" i="2" l="1"/>
  <c r="G173" i="2"/>
  <c r="I173" i="2" s="1"/>
  <c r="K173" i="2" s="1"/>
  <c r="M173" i="2" s="1"/>
  <c r="E174" i="2" s="1"/>
  <c r="J173" i="2"/>
  <c r="N173" i="2" s="1"/>
  <c r="F174" i="2" s="1"/>
  <c r="G174" i="2" l="1"/>
  <c r="I174" i="2" s="1"/>
  <c r="K174" i="2" s="1"/>
  <c r="M174" i="2" s="1"/>
  <c r="E175" i="2" s="1"/>
  <c r="H174" i="2"/>
  <c r="J174" i="2" s="1"/>
  <c r="N174" i="2" s="1"/>
  <c r="F175" i="2" s="1"/>
  <c r="G175" i="2" l="1"/>
  <c r="I175" i="2" s="1"/>
  <c r="K175" i="2" s="1"/>
  <c r="M175" i="2" s="1"/>
  <c r="E176" i="2" s="1"/>
  <c r="H175" i="2"/>
  <c r="J175" i="2" s="1"/>
  <c r="N175" i="2" s="1"/>
  <c r="F176" i="2" s="1"/>
  <c r="H176" i="2" l="1"/>
  <c r="J176" i="2" s="1"/>
  <c r="N176" i="2" s="1"/>
  <c r="F177" i="2" s="1"/>
  <c r="G176" i="2"/>
  <c r="I176" i="2" s="1"/>
  <c r="K176" i="2" s="1"/>
  <c r="M176" i="2" s="1"/>
  <c r="E177" i="2" s="1"/>
  <c r="H177" i="2" l="1"/>
  <c r="J177" i="2" s="1"/>
  <c r="N177" i="2" s="1"/>
  <c r="F178" i="2" s="1"/>
  <c r="G177" i="2"/>
  <c r="I177" i="2" s="1"/>
  <c r="K177" i="2" s="1"/>
  <c r="M177" i="2" s="1"/>
  <c r="E178" i="2" s="1"/>
  <c r="H178" i="2" l="1"/>
  <c r="J178" i="2" s="1"/>
  <c r="L178" i="2" s="1"/>
  <c r="N178" i="2" s="1"/>
  <c r="F179" i="2" s="1"/>
  <c r="G178" i="2"/>
  <c r="I178" i="2" s="1"/>
  <c r="K178" i="2" s="1"/>
  <c r="M178" i="2" s="1"/>
  <c r="E179" i="2" s="1"/>
  <c r="H179" i="2" l="1"/>
  <c r="J179" i="2" s="1"/>
  <c r="N179" i="2" s="1"/>
  <c r="F180" i="2" s="1"/>
  <c r="G179" i="2"/>
  <c r="I179" i="2" s="1"/>
  <c r="K179" i="2" s="1"/>
  <c r="M179" i="2" s="1"/>
  <c r="E180" i="2" s="1"/>
  <c r="H180" i="2" l="1"/>
  <c r="J180" i="2" s="1"/>
  <c r="N180" i="2" s="1"/>
  <c r="F181" i="2" s="1"/>
  <c r="G180" i="2"/>
  <c r="I180" i="2" s="1"/>
  <c r="K180" i="2" s="1"/>
  <c r="M180" i="2" s="1"/>
  <c r="E181" i="2" s="1"/>
  <c r="H181" i="2" l="1"/>
  <c r="G181" i="2"/>
  <c r="I181" i="2" s="1"/>
  <c r="K181" i="2" s="1"/>
  <c r="M181" i="2" s="1"/>
  <c r="E182" i="2" s="1"/>
  <c r="J181" i="2"/>
  <c r="N181" i="2" s="1"/>
  <c r="F182" i="2" s="1"/>
  <c r="H182" i="2" l="1"/>
  <c r="G182" i="2"/>
  <c r="I182" i="2" s="1"/>
  <c r="K182" i="2" s="1"/>
  <c r="M182" i="2" s="1"/>
  <c r="E183" i="2" s="1"/>
  <c r="J182" i="2"/>
  <c r="N182" i="2" s="1"/>
  <c r="F183" i="2" s="1"/>
  <c r="H183" i="2" l="1"/>
  <c r="G183" i="2"/>
  <c r="I183" i="2" s="1"/>
  <c r="K183" i="2" s="1"/>
  <c r="M183" i="2" s="1"/>
  <c r="E184" i="2" s="1"/>
  <c r="J183" i="2"/>
  <c r="N183" i="2" s="1"/>
  <c r="F184" i="2" s="1"/>
  <c r="H184" i="2" l="1"/>
  <c r="G184" i="2"/>
  <c r="I184" i="2" s="1"/>
  <c r="K184" i="2" s="1"/>
  <c r="M184" i="2" s="1"/>
  <c r="E185" i="2" s="1"/>
  <c r="J184" i="2"/>
  <c r="N184" i="2" s="1"/>
  <c r="F185" i="2" s="1"/>
  <c r="H185" i="2" l="1"/>
  <c r="G185" i="2"/>
  <c r="I185" i="2" s="1"/>
  <c r="K185" i="2" s="1"/>
  <c r="M185" i="2" s="1"/>
  <c r="E186" i="2" s="1"/>
  <c r="J185" i="2"/>
  <c r="L185" i="2" s="1"/>
  <c r="N185" i="2" s="1"/>
  <c r="F186" i="2" s="1"/>
  <c r="G186" i="2" l="1"/>
  <c r="I186" i="2" s="1"/>
  <c r="K186" i="2" s="1"/>
  <c r="M186" i="2" s="1"/>
  <c r="E187" i="2" s="1"/>
  <c r="H186" i="2"/>
  <c r="J186" i="2" s="1"/>
  <c r="N186" i="2" s="1"/>
  <c r="F187" i="2" s="1"/>
  <c r="G187" i="2" l="1"/>
  <c r="I187" i="2" s="1"/>
  <c r="K187" i="2" s="1"/>
  <c r="M187" i="2" s="1"/>
  <c r="E188" i="2" s="1"/>
  <c r="H187" i="2"/>
  <c r="J187" i="2" s="1"/>
  <c r="N187" i="2" s="1"/>
  <c r="F188" i="2" s="1"/>
  <c r="G188" i="2" l="1"/>
  <c r="I188" i="2" s="1"/>
  <c r="K188" i="2" s="1"/>
  <c r="M188" i="2" s="1"/>
  <c r="E189" i="2" s="1"/>
  <c r="H188" i="2"/>
  <c r="J188" i="2" s="1"/>
  <c r="N188" i="2" s="1"/>
  <c r="F189" i="2" s="1"/>
  <c r="G189" i="2" l="1"/>
  <c r="I189" i="2" s="1"/>
  <c r="K189" i="2" s="1"/>
  <c r="M189" i="2" s="1"/>
  <c r="E190" i="2" s="1"/>
  <c r="H189" i="2"/>
  <c r="J189" i="2" s="1"/>
  <c r="N189" i="2" s="1"/>
  <c r="F190" i="2" s="1"/>
  <c r="G190" i="2" l="1"/>
  <c r="I190" i="2" s="1"/>
  <c r="K190" i="2" s="1"/>
  <c r="M190" i="2" s="1"/>
  <c r="E191" i="2" s="1"/>
  <c r="H190" i="2"/>
  <c r="J190" i="2" s="1"/>
  <c r="N190" i="2" s="1"/>
  <c r="F191" i="2" s="1"/>
  <c r="G191" i="2" l="1"/>
  <c r="I191" i="2" s="1"/>
  <c r="K191" i="2" s="1"/>
  <c r="M191" i="2" s="1"/>
  <c r="E192" i="2" s="1"/>
  <c r="H191" i="2"/>
  <c r="J191" i="2" s="1"/>
  <c r="N191" i="2" s="1"/>
  <c r="F192" i="2" s="1"/>
  <c r="G192" i="2" l="1"/>
  <c r="I192" i="2" s="1"/>
  <c r="K192" i="2" s="1"/>
  <c r="M192" i="2" s="1"/>
  <c r="E193" i="2" s="1"/>
  <c r="H192" i="2"/>
  <c r="J192" i="2" s="1"/>
  <c r="L192" i="2" s="1"/>
  <c r="N192" i="2" s="1"/>
  <c r="F193" i="2" s="1"/>
  <c r="H193" i="2" l="1"/>
  <c r="J193" i="2" s="1"/>
  <c r="N193" i="2" s="1"/>
  <c r="F194" i="2" s="1"/>
  <c r="G193" i="2"/>
  <c r="I193" i="2" s="1"/>
  <c r="K193" i="2" s="1"/>
  <c r="M193" i="2" s="1"/>
  <c r="E194" i="2" s="1"/>
  <c r="H194" i="2" l="1"/>
  <c r="G194" i="2"/>
  <c r="I194" i="2" s="1"/>
  <c r="K194" i="2" s="1"/>
  <c r="M194" i="2" s="1"/>
  <c r="E195" i="2" s="1"/>
  <c r="J194" i="2"/>
  <c r="N194" i="2" s="1"/>
  <c r="F195" i="2" s="1"/>
  <c r="G195" i="2" l="1"/>
  <c r="I195" i="2" s="1"/>
  <c r="K195" i="2" s="1"/>
  <c r="M195" i="2" s="1"/>
  <c r="E196" i="2" s="1"/>
  <c r="H195" i="2"/>
  <c r="J195" i="2"/>
  <c r="N195" i="2" s="1"/>
  <c r="F196" i="2" s="1"/>
  <c r="G196" i="2" l="1"/>
  <c r="I196" i="2" s="1"/>
  <c r="K196" i="2" s="1"/>
  <c r="M196" i="2" s="1"/>
  <c r="E197" i="2" s="1"/>
  <c r="H196" i="2"/>
  <c r="J196" i="2"/>
  <c r="N196" i="2" s="1"/>
  <c r="F197" i="2" s="1"/>
  <c r="H197" i="2" l="1"/>
  <c r="G197" i="2"/>
  <c r="I197" i="2" s="1"/>
  <c r="K197" i="2" s="1"/>
  <c r="M197" i="2" s="1"/>
  <c r="E198" i="2" s="1"/>
  <c r="J197" i="2"/>
  <c r="N197" i="2" s="1"/>
  <c r="F198" i="2" s="1"/>
  <c r="H198" i="2" l="1"/>
  <c r="J198" i="2" s="1"/>
  <c r="N198" i="2" s="1"/>
  <c r="F199" i="2" s="1"/>
  <c r="G198" i="2"/>
  <c r="I198" i="2" s="1"/>
  <c r="K198" i="2" s="1"/>
  <c r="M198" i="2" s="1"/>
  <c r="E199" i="2" s="1"/>
  <c r="H199" i="2" l="1"/>
  <c r="J199" i="2" s="1"/>
  <c r="L199" i="2" s="1"/>
  <c r="N199" i="2" s="1"/>
  <c r="F200" i="2" s="1"/>
  <c r="G199" i="2"/>
  <c r="I199" i="2" s="1"/>
  <c r="K199" i="2" s="1"/>
  <c r="M199" i="2" s="1"/>
  <c r="E200" i="2" s="1"/>
  <c r="H200" i="2" l="1"/>
  <c r="J200" i="2" s="1"/>
  <c r="N200" i="2" s="1"/>
  <c r="F201" i="2" s="1"/>
  <c r="G200" i="2"/>
  <c r="I200" i="2" s="1"/>
  <c r="K200" i="2" s="1"/>
  <c r="M200" i="2" s="1"/>
  <c r="E201" i="2" s="1"/>
  <c r="H201" i="2" l="1"/>
  <c r="J201" i="2" s="1"/>
  <c r="N201" i="2" s="1"/>
  <c r="F202" i="2" s="1"/>
  <c r="G201" i="2"/>
  <c r="I201" i="2" s="1"/>
  <c r="K201" i="2" s="1"/>
  <c r="M201" i="2" s="1"/>
  <c r="E202" i="2" s="1"/>
  <c r="H202" i="2" l="1"/>
  <c r="J202" i="2" s="1"/>
  <c r="N202" i="2" s="1"/>
  <c r="F203" i="2" s="1"/>
  <c r="G202" i="2"/>
  <c r="I202" i="2" s="1"/>
  <c r="K202" i="2" s="1"/>
  <c r="M202" i="2" s="1"/>
  <c r="E203" i="2" s="1"/>
  <c r="H203" i="2" l="1"/>
  <c r="J203" i="2" s="1"/>
  <c r="N203" i="2" s="1"/>
  <c r="F204" i="2" s="1"/>
  <c r="G203" i="2"/>
  <c r="I203" i="2" s="1"/>
  <c r="K203" i="2" s="1"/>
  <c r="M203" i="2" s="1"/>
  <c r="E204" i="2" s="1"/>
  <c r="H204" i="2" l="1"/>
  <c r="J204" i="2" s="1"/>
  <c r="N204" i="2" s="1"/>
  <c r="F205" i="2" s="1"/>
  <c r="G204" i="2"/>
  <c r="I204" i="2" s="1"/>
  <c r="K204" i="2" s="1"/>
  <c r="M204" i="2" s="1"/>
  <c r="E205" i="2" s="1"/>
  <c r="H205" i="2" l="1"/>
  <c r="G205" i="2"/>
  <c r="I205" i="2" s="1"/>
  <c r="K205" i="2" s="1"/>
  <c r="M205" i="2" s="1"/>
  <c r="E206" i="2" s="1"/>
  <c r="J205" i="2"/>
  <c r="N205" i="2" s="1"/>
  <c r="F206" i="2" s="1"/>
  <c r="H206" i="2" l="1"/>
  <c r="G206" i="2"/>
  <c r="I206" i="2" s="1"/>
  <c r="K206" i="2" s="1"/>
  <c r="M206" i="2" s="1"/>
  <c r="E207" i="2" s="1"/>
  <c r="J206" i="2"/>
  <c r="L206" i="2" s="1"/>
  <c r="N206" i="2" s="1"/>
  <c r="F207" i="2" s="1"/>
  <c r="G207" i="2" l="1"/>
  <c r="I207" i="2" s="1"/>
  <c r="K207" i="2" s="1"/>
  <c r="M207" i="2" s="1"/>
  <c r="E208" i="2" s="1"/>
  <c r="H207" i="2"/>
  <c r="J207" i="2" s="1"/>
  <c r="N207" i="2" s="1"/>
  <c r="F208" i="2" s="1"/>
  <c r="G208" i="2" l="1"/>
  <c r="I208" i="2" s="1"/>
  <c r="K208" i="2" s="1"/>
  <c r="M208" i="2" s="1"/>
  <c r="E209" i="2" s="1"/>
  <c r="H208" i="2"/>
  <c r="J208" i="2" s="1"/>
  <c r="N208" i="2" s="1"/>
  <c r="F209" i="2" s="1"/>
  <c r="H209" i="2" l="1"/>
  <c r="J209" i="2" s="1"/>
  <c r="N209" i="2" s="1"/>
  <c r="F210" i="2" s="1"/>
  <c r="G209" i="2"/>
  <c r="I209" i="2" s="1"/>
  <c r="K209" i="2" s="1"/>
  <c r="M209" i="2" s="1"/>
  <c r="E210" i="2" s="1"/>
  <c r="G210" i="2" l="1"/>
  <c r="I210" i="2" s="1"/>
  <c r="K210" i="2" s="1"/>
  <c r="M210" i="2" s="1"/>
  <c r="E211" i="2" s="1"/>
  <c r="H210" i="2"/>
  <c r="J210" i="2" s="1"/>
  <c r="N210" i="2" s="1"/>
  <c r="F211" i="2" s="1"/>
  <c r="H211" i="2" l="1"/>
  <c r="J211" i="2" s="1"/>
  <c r="N211" i="2" s="1"/>
  <c r="F212" i="2" s="1"/>
  <c r="G211" i="2"/>
  <c r="I211" i="2" s="1"/>
  <c r="K211" i="2" s="1"/>
  <c r="M211" i="2" s="1"/>
  <c r="E212" i="2" s="1"/>
  <c r="G212" i="2" l="1"/>
  <c r="I212" i="2" s="1"/>
  <c r="K212" i="2" s="1"/>
  <c r="M212" i="2" s="1"/>
  <c r="E213" i="2" s="1"/>
  <c r="H212" i="2"/>
  <c r="J212" i="2" s="1"/>
  <c r="N212" i="2" s="1"/>
  <c r="F213" i="2" s="1"/>
  <c r="H213" i="2" l="1"/>
  <c r="J213" i="2" s="1"/>
  <c r="L213" i="2" s="1"/>
  <c r="N213" i="2" s="1"/>
  <c r="F214" i="2" s="1"/>
  <c r="G213" i="2"/>
  <c r="I213" i="2" s="1"/>
  <c r="K213" i="2" s="1"/>
  <c r="M213" i="2" s="1"/>
  <c r="E214" i="2" s="1"/>
  <c r="H214" i="2" l="1"/>
  <c r="G214" i="2"/>
  <c r="I214" i="2" s="1"/>
  <c r="K214" i="2" s="1"/>
  <c r="M214" i="2" s="1"/>
  <c r="E215" i="2" s="1"/>
  <c r="J214" i="2"/>
  <c r="N214" i="2" s="1"/>
  <c r="F215" i="2" s="1"/>
  <c r="H215" i="2" l="1"/>
  <c r="G215" i="2"/>
  <c r="I215" i="2" s="1"/>
  <c r="K215" i="2" s="1"/>
  <c r="M215" i="2" s="1"/>
  <c r="E216" i="2" s="1"/>
  <c r="J215" i="2"/>
  <c r="N215" i="2" s="1"/>
  <c r="F216" i="2" s="1"/>
  <c r="H216" i="2" l="1"/>
  <c r="G216" i="2"/>
  <c r="I216" i="2" s="1"/>
  <c r="K216" i="2" s="1"/>
  <c r="M216" i="2" s="1"/>
  <c r="E217" i="2" s="1"/>
  <c r="J216" i="2"/>
  <c r="N216" i="2" s="1"/>
  <c r="F217" i="2" s="1"/>
  <c r="H217" i="2" l="1"/>
  <c r="J217" i="2" s="1"/>
  <c r="N217" i="2" s="1"/>
  <c r="F218" i="2" s="1"/>
  <c r="G217" i="2"/>
  <c r="I217" i="2" s="1"/>
  <c r="K217" i="2" s="1"/>
  <c r="M217" i="2" s="1"/>
  <c r="E218" i="2" s="1"/>
  <c r="H218" i="2" l="1"/>
  <c r="G218" i="2"/>
  <c r="I218" i="2" s="1"/>
  <c r="K218" i="2" s="1"/>
  <c r="M218" i="2" s="1"/>
  <c r="E219" i="2" s="1"/>
  <c r="J218" i="2"/>
  <c r="N218" i="2" s="1"/>
  <c r="F219" i="2" s="1"/>
  <c r="H219" i="2" l="1"/>
  <c r="J219" i="2" s="1"/>
  <c r="N219" i="2" s="1"/>
  <c r="F220" i="2" s="1"/>
  <c r="G219" i="2"/>
  <c r="I219" i="2" s="1"/>
  <c r="K219" i="2" s="1"/>
  <c r="M219" i="2" s="1"/>
  <c r="E220" i="2" s="1"/>
  <c r="G220" i="2" l="1"/>
  <c r="I220" i="2" s="1"/>
  <c r="K220" i="2" s="1"/>
  <c r="M220" i="2" s="1"/>
  <c r="E221" i="2" s="1"/>
  <c r="H220" i="2"/>
  <c r="J220" i="2"/>
  <c r="L220" i="2" s="1"/>
  <c r="N220" i="2" s="1"/>
  <c r="F221" i="2" s="1"/>
  <c r="H221" i="2" l="1"/>
  <c r="G221" i="2"/>
  <c r="I221" i="2" s="1"/>
  <c r="K221" i="2" s="1"/>
  <c r="M221" i="2" s="1"/>
  <c r="E222" i="2" s="1"/>
  <c r="J221" i="2"/>
  <c r="N221" i="2" s="1"/>
  <c r="F222" i="2" s="1"/>
  <c r="G222" i="2" l="1"/>
  <c r="I222" i="2" s="1"/>
  <c r="K222" i="2" s="1"/>
  <c r="M222" i="2" s="1"/>
  <c r="E223" i="2" s="1"/>
  <c r="H222" i="2"/>
  <c r="J222" i="2" s="1"/>
  <c r="N222" i="2" s="1"/>
  <c r="F223" i="2" s="1"/>
  <c r="G223" i="2" l="1"/>
  <c r="I223" i="2" s="1"/>
  <c r="K223" i="2" s="1"/>
  <c r="M223" i="2" s="1"/>
  <c r="E224" i="2" s="1"/>
  <c r="H223" i="2"/>
  <c r="J223" i="2" s="1"/>
  <c r="N223" i="2" s="1"/>
  <c r="F224" i="2" s="1"/>
  <c r="G224" i="2" l="1"/>
  <c r="I224" i="2" s="1"/>
  <c r="K224" i="2" s="1"/>
  <c r="M224" i="2" s="1"/>
  <c r="E225" i="2" s="1"/>
  <c r="H224" i="2"/>
  <c r="J224" i="2" s="1"/>
  <c r="N224" i="2" s="1"/>
  <c r="F225" i="2" s="1"/>
  <c r="G225" i="2" l="1"/>
  <c r="I225" i="2" s="1"/>
  <c r="K225" i="2" s="1"/>
  <c r="M225" i="2" s="1"/>
  <c r="E226" i="2" s="1"/>
  <c r="H225" i="2"/>
  <c r="J225" i="2" s="1"/>
  <c r="N225" i="2" s="1"/>
  <c r="F226" i="2" s="1"/>
  <c r="G226" i="2" l="1"/>
  <c r="I226" i="2" s="1"/>
  <c r="K226" i="2" s="1"/>
  <c r="M226" i="2" s="1"/>
  <c r="E227" i="2" s="1"/>
  <c r="H226" i="2"/>
  <c r="J226" i="2" s="1"/>
  <c r="N226" i="2" s="1"/>
  <c r="F227" i="2" s="1"/>
  <c r="H227" i="2" l="1"/>
  <c r="J227" i="2" s="1"/>
  <c r="L227" i="2" s="1"/>
  <c r="N227" i="2" s="1"/>
  <c r="F228" i="2" s="1"/>
  <c r="G227" i="2"/>
  <c r="I227" i="2" s="1"/>
  <c r="K227" i="2" s="1"/>
  <c r="M227" i="2" s="1"/>
  <c r="E228" i="2" s="1"/>
  <c r="H228" i="2" l="1"/>
  <c r="G228" i="2"/>
  <c r="I228" i="2" s="1"/>
  <c r="K228" i="2" s="1"/>
  <c r="M228" i="2" s="1"/>
  <c r="E229" i="2" s="1"/>
  <c r="J228" i="2"/>
  <c r="N228" i="2" s="1"/>
  <c r="F229" i="2" s="1"/>
  <c r="H229" i="2" l="1"/>
  <c r="G229" i="2"/>
  <c r="I229" i="2" s="1"/>
  <c r="K229" i="2" s="1"/>
  <c r="M229" i="2" s="1"/>
  <c r="E230" i="2" s="1"/>
  <c r="J229" i="2"/>
  <c r="N229" i="2" s="1"/>
  <c r="F230" i="2" s="1"/>
  <c r="H230" i="2" l="1"/>
  <c r="G230" i="2"/>
  <c r="I230" i="2" s="1"/>
  <c r="K230" i="2" s="1"/>
  <c r="M230" i="2" s="1"/>
  <c r="E231" i="2" s="1"/>
  <c r="J230" i="2"/>
  <c r="N230" i="2" s="1"/>
  <c r="F231" i="2" s="1"/>
  <c r="H231" i="2" l="1"/>
  <c r="G231" i="2"/>
  <c r="I231" i="2" s="1"/>
  <c r="K231" i="2" s="1"/>
  <c r="M231" i="2" s="1"/>
  <c r="E232" i="2" s="1"/>
  <c r="J231" i="2"/>
  <c r="N231" i="2" s="1"/>
  <c r="F232" i="2" s="1"/>
  <c r="G232" i="2" l="1"/>
  <c r="H232" i="2"/>
  <c r="I232" i="2"/>
  <c r="K232" i="2" s="1"/>
  <c r="M232" i="2" s="1"/>
  <c r="E233" i="2" s="1"/>
  <c r="J232" i="2"/>
  <c r="N232" i="2" s="1"/>
  <c r="F233" i="2" s="1"/>
  <c r="H233" i="2" l="1"/>
  <c r="J233" i="2" s="1"/>
  <c r="N233" i="2" s="1"/>
  <c r="F234" i="2" s="1"/>
  <c r="G233" i="2"/>
  <c r="I233" i="2" s="1"/>
  <c r="K233" i="2" s="1"/>
  <c r="M233" i="2" s="1"/>
  <c r="E234" i="2" s="1"/>
  <c r="G234" i="2" l="1"/>
  <c r="I234" i="2" s="1"/>
  <c r="K234" i="2" s="1"/>
  <c r="M234" i="2" s="1"/>
  <c r="E235" i="2" s="1"/>
  <c r="H234" i="2"/>
  <c r="J234" i="2"/>
  <c r="L234" i="2" s="1"/>
  <c r="N234" i="2" s="1"/>
  <c r="F235" i="2" s="1"/>
  <c r="G235" i="2" l="1"/>
  <c r="I235" i="2" s="1"/>
  <c r="K235" i="2" s="1"/>
  <c r="M235" i="2" s="1"/>
  <c r="E236" i="2" s="1"/>
  <c r="H235" i="2"/>
  <c r="J235" i="2" s="1"/>
  <c r="N235" i="2" s="1"/>
  <c r="F236" i="2" s="1"/>
  <c r="G236" i="2" l="1"/>
  <c r="I236" i="2" s="1"/>
  <c r="K236" i="2" s="1"/>
  <c r="M236" i="2" s="1"/>
  <c r="E237" i="2" s="1"/>
  <c r="H236" i="2"/>
  <c r="J236" i="2" s="1"/>
  <c r="N236" i="2" s="1"/>
  <c r="F237" i="2" s="1"/>
  <c r="G237" i="2" l="1"/>
  <c r="I237" i="2" s="1"/>
  <c r="K237" i="2" s="1"/>
  <c r="M237" i="2" s="1"/>
  <c r="E238" i="2" s="1"/>
  <c r="H237" i="2"/>
  <c r="J237" i="2" s="1"/>
  <c r="N237" i="2" s="1"/>
  <c r="F238" i="2" s="1"/>
  <c r="G238" i="2" l="1"/>
  <c r="I238" i="2" s="1"/>
  <c r="K238" i="2" s="1"/>
  <c r="M238" i="2" s="1"/>
  <c r="E239" i="2" s="1"/>
  <c r="H238" i="2"/>
  <c r="J238" i="2" s="1"/>
  <c r="N238" i="2" s="1"/>
  <c r="F239" i="2" s="1"/>
  <c r="G239" i="2" l="1"/>
  <c r="I239" i="2" s="1"/>
  <c r="K239" i="2" s="1"/>
  <c r="M239" i="2" s="1"/>
  <c r="E240" i="2" s="1"/>
  <c r="H239" i="2"/>
  <c r="J239" i="2" s="1"/>
  <c r="N239" i="2" s="1"/>
  <c r="F240" i="2" s="1"/>
  <c r="H240" i="2" l="1"/>
  <c r="J240" i="2" s="1"/>
  <c r="N240" i="2" s="1"/>
  <c r="F241" i="2" s="1"/>
  <c r="G240" i="2"/>
  <c r="I240" i="2" s="1"/>
  <c r="K240" i="2" s="1"/>
  <c r="M240" i="2" s="1"/>
  <c r="E241" i="2" s="1"/>
  <c r="H241" i="2" l="1"/>
  <c r="J241" i="2" s="1"/>
  <c r="L241" i="2" s="1"/>
  <c r="N241" i="2" s="1"/>
  <c r="F242" i="2" s="1"/>
  <c r="G241" i="2"/>
  <c r="I241" i="2" s="1"/>
  <c r="K241" i="2" s="1"/>
  <c r="M241" i="2" s="1"/>
  <c r="E242" i="2" s="1"/>
  <c r="H242" i="2" l="1"/>
  <c r="G242" i="2"/>
  <c r="I242" i="2" s="1"/>
  <c r="K242" i="2" s="1"/>
  <c r="M242" i="2" s="1"/>
  <c r="E243" i="2" s="1"/>
  <c r="J242" i="2"/>
  <c r="N242" i="2" s="1"/>
  <c r="F243" i="2" s="1"/>
  <c r="H243" i="2" l="1"/>
  <c r="J243" i="2" s="1"/>
  <c r="N243" i="2" s="1"/>
  <c r="F244" i="2" s="1"/>
  <c r="G243" i="2"/>
  <c r="I243" i="2" s="1"/>
  <c r="K243" i="2" s="1"/>
  <c r="M243" i="2" s="1"/>
  <c r="E244" i="2" s="1"/>
  <c r="G244" i="2" l="1"/>
  <c r="I244" i="2" s="1"/>
  <c r="K244" i="2" s="1"/>
  <c r="M244" i="2" s="1"/>
  <c r="E245" i="2" s="1"/>
  <c r="H244" i="2"/>
  <c r="J244" i="2" s="1"/>
  <c r="N244" i="2" s="1"/>
  <c r="F245" i="2" s="1"/>
  <c r="H245" i="2" l="1"/>
  <c r="J245" i="2" s="1"/>
  <c r="N245" i="2" s="1"/>
  <c r="F246" i="2" s="1"/>
  <c r="G245" i="2"/>
  <c r="I245" i="2" s="1"/>
  <c r="K245" i="2" s="1"/>
  <c r="M245" i="2" s="1"/>
  <c r="E246" i="2" s="1"/>
  <c r="H246" i="2" l="1"/>
  <c r="G246" i="2"/>
  <c r="I246" i="2" s="1"/>
  <c r="K246" i="2" s="1"/>
  <c r="M246" i="2" s="1"/>
  <c r="E247" i="2" s="1"/>
  <c r="J246" i="2"/>
  <c r="N246" i="2" s="1"/>
  <c r="F247" i="2" s="1"/>
  <c r="H247" i="2" l="1"/>
  <c r="J247" i="2" s="1"/>
  <c r="N247" i="2" s="1"/>
  <c r="F248" i="2" s="1"/>
  <c r="G247" i="2"/>
  <c r="I247" i="2" s="1"/>
  <c r="K247" i="2" s="1"/>
  <c r="M247" i="2" s="1"/>
  <c r="E248" i="2" s="1"/>
  <c r="H248" i="2" l="1"/>
  <c r="G248" i="2"/>
  <c r="I248" i="2" s="1"/>
  <c r="K248" i="2" s="1"/>
  <c r="M248" i="2" s="1"/>
  <c r="E249" i="2" s="1"/>
  <c r="J248" i="2"/>
  <c r="L248" i="2" s="1"/>
  <c r="N248" i="2" s="1"/>
  <c r="F249" i="2" s="1"/>
  <c r="H249" i="2" l="1"/>
  <c r="J249" i="2" s="1"/>
  <c r="N249" i="2" s="1"/>
  <c r="F250" i="2" s="1"/>
  <c r="G249" i="2"/>
  <c r="I249" i="2" s="1"/>
  <c r="K249" i="2" s="1"/>
  <c r="M249" i="2" s="1"/>
  <c r="E250" i="2" s="1"/>
  <c r="H250" i="2" l="1"/>
  <c r="J250" i="2" s="1"/>
  <c r="N250" i="2" s="1"/>
  <c r="F251" i="2" s="1"/>
  <c r="G250" i="2"/>
  <c r="I250" i="2" s="1"/>
  <c r="K250" i="2" s="1"/>
  <c r="M250" i="2" s="1"/>
  <c r="E251" i="2" s="1"/>
  <c r="H251" i="2" l="1"/>
  <c r="G251" i="2"/>
  <c r="I251" i="2" s="1"/>
  <c r="K251" i="2" s="1"/>
  <c r="M251" i="2" s="1"/>
  <c r="E252" i="2" s="1"/>
  <c r="J251" i="2"/>
  <c r="N251" i="2" s="1"/>
  <c r="F252" i="2" s="1"/>
  <c r="H252" i="2" l="1"/>
  <c r="G252" i="2"/>
  <c r="I252" i="2" s="1"/>
  <c r="K252" i="2" s="1"/>
  <c r="M252" i="2" s="1"/>
  <c r="E253" i="2" s="1"/>
  <c r="J252" i="2"/>
  <c r="N252" i="2" s="1"/>
  <c r="F253" i="2" s="1"/>
  <c r="H253" i="2" l="1"/>
  <c r="J253" i="2" s="1"/>
  <c r="N253" i="2" s="1"/>
  <c r="F254" i="2" s="1"/>
  <c r="G253" i="2"/>
  <c r="I253" i="2" s="1"/>
  <c r="K253" i="2" s="1"/>
  <c r="M253" i="2" s="1"/>
  <c r="E254" i="2" s="1"/>
  <c r="H254" i="2" l="1"/>
  <c r="J254" i="2" s="1"/>
  <c r="N254" i="2" s="1"/>
  <c r="F255" i="2" s="1"/>
  <c r="G254" i="2"/>
  <c r="I254" i="2" s="1"/>
  <c r="K254" i="2" s="1"/>
  <c r="M254" i="2" s="1"/>
  <c r="E255" i="2" s="1"/>
  <c r="G255" i="2" l="1"/>
  <c r="I255" i="2" s="1"/>
  <c r="K255" i="2" s="1"/>
  <c r="M255" i="2" s="1"/>
  <c r="E256" i="2" s="1"/>
  <c r="H255" i="2"/>
  <c r="J255" i="2" s="1"/>
  <c r="L255" i="2" s="1"/>
  <c r="N255" i="2" s="1"/>
  <c r="F256" i="2" s="1"/>
  <c r="G256" i="2" l="1"/>
  <c r="I256" i="2" s="1"/>
  <c r="K256" i="2" s="1"/>
  <c r="M256" i="2" s="1"/>
  <c r="E257" i="2" s="1"/>
  <c r="H256" i="2"/>
  <c r="J256" i="2" s="1"/>
  <c r="N256" i="2" s="1"/>
  <c r="F257" i="2" s="1"/>
  <c r="J257" i="2" l="1"/>
  <c r="N257" i="2" s="1"/>
  <c r="F258" i="2" s="1"/>
  <c r="H257" i="2"/>
  <c r="G257" i="2"/>
  <c r="I257" i="2" s="1"/>
  <c r="K257" i="2" s="1"/>
  <c r="M257" i="2" s="1"/>
  <c r="E258" i="2" s="1"/>
  <c r="H258" i="2" l="1"/>
  <c r="G258" i="2"/>
  <c r="I258" i="2" s="1"/>
  <c r="K258" i="2" s="1"/>
  <c r="M258" i="2" s="1"/>
  <c r="E259" i="2" s="1"/>
  <c r="J258" i="2"/>
  <c r="N258" i="2" s="1"/>
  <c r="F259" i="2" s="1"/>
  <c r="H259" i="2" l="1"/>
  <c r="J259" i="2" s="1"/>
  <c r="N259" i="2" s="1"/>
  <c r="F260" i="2" s="1"/>
  <c r="G259" i="2"/>
  <c r="I259" i="2" s="1"/>
  <c r="K259" i="2" s="1"/>
  <c r="M259" i="2" s="1"/>
  <c r="E260" i="2" s="1"/>
  <c r="H260" i="2" l="1"/>
  <c r="G260" i="2"/>
  <c r="I260" i="2" s="1"/>
  <c r="K260" i="2" s="1"/>
  <c r="M260" i="2" s="1"/>
  <c r="E261" i="2" s="1"/>
  <c r="J260" i="2"/>
  <c r="N260" i="2" s="1"/>
  <c r="F261" i="2" s="1"/>
  <c r="H261" i="2" l="1"/>
  <c r="J261" i="2" s="1"/>
  <c r="N261" i="2" s="1"/>
  <c r="F262" i="2" s="1"/>
  <c r="G261" i="2"/>
  <c r="I261" i="2" s="1"/>
  <c r="K261" i="2" s="1"/>
  <c r="M261" i="2" s="1"/>
  <c r="E262" i="2" s="1"/>
  <c r="H262" i="2" l="1"/>
  <c r="J262" i="2" s="1"/>
  <c r="L262" i="2" s="1"/>
  <c r="N262" i="2" s="1"/>
  <c r="F263" i="2" s="1"/>
  <c r="G262" i="2"/>
  <c r="I262" i="2" s="1"/>
  <c r="K262" i="2" s="1"/>
  <c r="M262" i="2" s="1"/>
  <c r="E263" i="2" s="1"/>
  <c r="H263" i="2" l="1"/>
  <c r="G263" i="2"/>
  <c r="I263" i="2" s="1"/>
  <c r="K263" i="2" s="1"/>
  <c r="M263" i="2" s="1"/>
  <c r="E264" i="2" s="1"/>
  <c r="J263" i="2"/>
  <c r="N263" i="2" s="1"/>
  <c r="F264" i="2" s="1"/>
  <c r="H264" i="2" l="1"/>
  <c r="J264" i="2" s="1"/>
  <c r="N264" i="2" s="1"/>
  <c r="F265" i="2" s="1"/>
  <c r="G264" i="2"/>
  <c r="I264" i="2" s="1"/>
  <c r="K264" i="2" s="1"/>
  <c r="M264" i="2" s="1"/>
  <c r="E265" i="2" s="1"/>
  <c r="H265" i="2" l="1"/>
  <c r="G265" i="2"/>
  <c r="I265" i="2" s="1"/>
  <c r="K265" i="2" s="1"/>
  <c r="M265" i="2" s="1"/>
  <c r="E266" i="2" s="1"/>
  <c r="J265" i="2"/>
  <c r="N265" i="2" s="1"/>
  <c r="F266" i="2" s="1"/>
  <c r="H266" i="2" l="1"/>
  <c r="G266" i="2"/>
  <c r="I266" i="2" s="1"/>
  <c r="K266" i="2" s="1"/>
  <c r="M266" i="2" s="1"/>
  <c r="E267" i="2" s="1"/>
  <c r="J266" i="2"/>
  <c r="N266" i="2" s="1"/>
  <c r="F267" i="2" s="1"/>
  <c r="G267" i="2" l="1"/>
  <c r="I267" i="2" s="1"/>
  <c r="K267" i="2" s="1"/>
  <c r="M267" i="2" s="1"/>
  <c r="E268" i="2" s="1"/>
  <c r="H267" i="2"/>
  <c r="J267" i="2" s="1"/>
  <c r="N267" i="2" s="1"/>
  <c r="F268" i="2" s="1"/>
  <c r="G268" i="2" l="1"/>
  <c r="I268" i="2" s="1"/>
  <c r="K268" i="2" s="1"/>
  <c r="M268" i="2" s="1"/>
  <c r="E269" i="2" s="1"/>
  <c r="H268" i="2"/>
  <c r="J268" i="2" s="1"/>
  <c r="N268" i="2" s="1"/>
  <c r="F269" i="2" s="1"/>
  <c r="G269" i="2" l="1"/>
  <c r="I269" i="2" s="1"/>
  <c r="K269" i="2" s="1"/>
  <c r="M269" i="2" s="1"/>
  <c r="E270" i="2" s="1"/>
  <c r="H269" i="2"/>
  <c r="J269" i="2"/>
  <c r="L269" i="2" s="1"/>
  <c r="N269" i="2" s="1"/>
  <c r="F270" i="2" s="1"/>
  <c r="G270" i="2" l="1"/>
  <c r="I270" i="2" s="1"/>
  <c r="K270" i="2" s="1"/>
  <c r="M270" i="2" s="1"/>
  <c r="E271" i="2" s="1"/>
  <c r="H270" i="2"/>
  <c r="J270" i="2" s="1"/>
  <c r="N270" i="2" s="1"/>
  <c r="F271" i="2" s="1"/>
  <c r="H271" i="2" l="1"/>
  <c r="J271" i="2" s="1"/>
  <c r="N271" i="2" s="1"/>
  <c r="F272" i="2" s="1"/>
  <c r="G271" i="2"/>
  <c r="I271" i="2" s="1"/>
  <c r="K271" i="2" s="1"/>
  <c r="M271" i="2" s="1"/>
  <c r="E272" i="2" s="1"/>
  <c r="H272" i="2" l="1"/>
  <c r="G272" i="2"/>
  <c r="I272" i="2" s="1"/>
  <c r="K272" i="2" s="1"/>
  <c r="M272" i="2" s="1"/>
  <c r="E273" i="2" s="1"/>
  <c r="J272" i="2"/>
  <c r="N272" i="2" s="1"/>
  <c r="F273" i="2" s="1"/>
  <c r="H273" i="2" l="1"/>
  <c r="J273" i="2" s="1"/>
  <c r="N273" i="2" s="1"/>
  <c r="F274" i="2" s="1"/>
  <c r="G273" i="2"/>
  <c r="I273" i="2" s="1"/>
  <c r="K273" i="2" s="1"/>
  <c r="M273" i="2" s="1"/>
  <c r="E274" i="2" s="1"/>
  <c r="H274" i="2" l="1"/>
  <c r="J274" i="2" s="1"/>
  <c r="N274" i="2" s="1"/>
  <c r="F275" i="2" s="1"/>
  <c r="G274" i="2"/>
  <c r="I274" i="2" s="1"/>
  <c r="K274" i="2" s="1"/>
  <c r="M274" i="2" s="1"/>
  <c r="E275" i="2" s="1"/>
  <c r="H275" i="2" l="1"/>
  <c r="J275" i="2" s="1"/>
  <c r="N275" i="2" s="1"/>
  <c r="F276" i="2" s="1"/>
  <c r="G275" i="2"/>
  <c r="I275" i="2" s="1"/>
  <c r="K275" i="2" s="1"/>
  <c r="M275" i="2" s="1"/>
  <c r="E276" i="2" s="1"/>
  <c r="H276" i="2" l="1"/>
  <c r="J276" i="2" s="1"/>
  <c r="L276" i="2" s="1"/>
  <c r="N276" i="2" s="1"/>
  <c r="F277" i="2" s="1"/>
  <c r="G276" i="2"/>
  <c r="I276" i="2" s="1"/>
  <c r="K276" i="2" s="1"/>
  <c r="M276" i="2" s="1"/>
  <c r="E277" i="2" s="1"/>
  <c r="H277" i="2" l="1"/>
  <c r="J277" i="2" s="1"/>
  <c r="N277" i="2" s="1"/>
  <c r="F278" i="2" s="1"/>
  <c r="G277" i="2"/>
  <c r="I277" i="2" s="1"/>
  <c r="K277" i="2" s="1"/>
  <c r="M277" i="2" s="1"/>
  <c r="E278" i="2" s="1"/>
  <c r="H278" i="2" l="1"/>
  <c r="G278" i="2"/>
  <c r="I278" i="2" s="1"/>
  <c r="K278" i="2" s="1"/>
  <c r="M278" i="2" s="1"/>
  <c r="E279" i="2" s="1"/>
  <c r="J278" i="2"/>
  <c r="N278" i="2" s="1"/>
  <c r="F279" i="2" s="1"/>
  <c r="G279" i="2" l="1"/>
  <c r="I279" i="2" s="1"/>
  <c r="K279" i="2" s="1"/>
  <c r="M279" i="2" s="1"/>
  <c r="E280" i="2" s="1"/>
  <c r="H279" i="2"/>
  <c r="J279" i="2" s="1"/>
  <c r="N279" i="2" s="1"/>
  <c r="F280" i="2" s="1"/>
  <c r="G280" i="2" l="1"/>
  <c r="I280" i="2" s="1"/>
  <c r="K280" i="2" s="1"/>
  <c r="M280" i="2" s="1"/>
  <c r="E281" i="2" s="1"/>
  <c r="H280" i="2"/>
  <c r="J280" i="2" s="1"/>
  <c r="N280" i="2" s="1"/>
  <c r="F281" i="2" s="1"/>
  <c r="G281" i="2" l="1"/>
  <c r="I281" i="2" s="1"/>
  <c r="K281" i="2" s="1"/>
  <c r="M281" i="2" s="1"/>
  <c r="E282" i="2" s="1"/>
  <c r="H281" i="2"/>
  <c r="J281" i="2" s="1"/>
  <c r="N281" i="2" s="1"/>
  <c r="F282" i="2" s="1"/>
  <c r="G282" i="2" l="1"/>
  <c r="I282" i="2" s="1"/>
  <c r="K282" i="2" s="1"/>
  <c r="M282" i="2" s="1"/>
  <c r="E283" i="2" s="1"/>
  <c r="H282" i="2"/>
  <c r="J282" i="2" s="1"/>
  <c r="N282" i="2" s="1"/>
  <c r="F283" i="2" s="1"/>
  <c r="H283" i="2" l="1"/>
  <c r="J283" i="2" s="1"/>
  <c r="L283" i="2" s="1"/>
  <c r="N283" i="2" s="1"/>
  <c r="F284" i="2" s="1"/>
  <c r="G283" i="2"/>
  <c r="I283" i="2" s="1"/>
  <c r="K283" i="2" s="1"/>
  <c r="M283" i="2" s="1"/>
  <c r="E284" i="2" s="1"/>
  <c r="H284" i="2" l="1"/>
  <c r="J284" i="2" s="1"/>
  <c r="N284" i="2" s="1"/>
  <c r="F285" i="2" s="1"/>
  <c r="G284" i="2"/>
  <c r="I284" i="2" s="1"/>
  <c r="K284" i="2" s="1"/>
  <c r="M284" i="2" s="1"/>
  <c r="E285" i="2" s="1"/>
  <c r="H285" i="2" l="1"/>
  <c r="G285" i="2"/>
  <c r="I285" i="2" s="1"/>
  <c r="K285" i="2" s="1"/>
  <c r="M285" i="2" s="1"/>
  <c r="E286" i="2" s="1"/>
  <c r="J285" i="2"/>
  <c r="N285" i="2" s="1"/>
  <c r="F286" i="2" s="1"/>
  <c r="H286" i="2" l="1"/>
  <c r="G286" i="2"/>
  <c r="I286" i="2" s="1"/>
  <c r="K286" i="2" s="1"/>
  <c r="M286" i="2" s="1"/>
  <c r="E287" i="2" s="1"/>
  <c r="J286" i="2"/>
  <c r="N286" i="2" s="1"/>
  <c r="F287" i="2" s="1"/>
  <c r="H287" i="2" l="1"/>
  <c r="J287" i="2" s="1"/>
  <c r="N287" i="2" s="1"/>
  <c r="F288" i="2" s="1"/>
  <c r="G287" i="2"/>
  <c r="I287" i="2" s="1"/>
  <c r="K287" i="2" s="1"/>
  <c r="M287" i="2" s="1"/>
  <c r="E288" i="2" s="1"/>
  <c r="H288" i="2" l="1"/>
  <c r="J288" i="2" s="1"/>
  <c r="N288" i="2" s="1"/>
  <c r="F289" i="2" s="1"/>
  <c r="G288" i="2"/>
  <c r="I288" i="2" s="1"/>
  <c r="K288" i="2" s="1"/>
  <c r="M288" i="2" s="1"/>
  <c r="E289" i="2" s="1"/>
  <c r="H289" i="2" l="1"/>
  <c r="J289" i="2" s="1"/>
  <c r="N289" i="2" s="1"/>
  <c r="F290" i="2" s="1"/>
  <c r="G289" i="2"/>
  <c r="I289" i="2" s="1"/>
  <c r="K289" i="2" s="1"/>
  <c r="M289" i="2" s="1"/>
  <c r="E290" i="2" s="1"/>
  <c r="H290" i="2" l="1"/>
  <c r="G290" i="2"/>
  <c r="I290" i="2" s="1"/>
  <c r="K290" i="2" s="1"/>
  <c r="M290" i="2" s="1"/>
  <c r="E291" i="2" s="1"/>
  <c r="J290" i="2"/>
  <c r="L290" i="2" s="1"/>
  <c r="N290" i="2" s="1"/>
  <c r="F291" i="2" s="1"/>
  <c r="G291" i="2" l="1"/>
  <c r="I291" i="2" s="1"/>
  <c r="K291" i="2" s="1"/>
  <c r="M291" i="2" s="1"/>
  <c r="E292" i="2" s="1"/>
  <c r="H291" i="2"/>
  <c r="J291" i="2" s="1"/>
  <c r="N291" i="2" s="1"/>
  <c r="F292" i="2" s="1"/>
  <c r="G292" i="2" l="1"/>
  <c r="I292" i="2" s="1"/>
  <c r="K292" i="2" s="1"/>
  <c r="M292" i="2" s="1"/>
  <c r="E293" i="2" s="1"/>
  <c r="H292" i="2"/>
  <c r="J292" i="2" s="1"/>
  <c r="N292" i="2" s="1"/>
  <c r="F293" i="2" s="1"/>
  <c r="G293" i="2" l="1"/>
  <c r="I293" i="2" s="1"/>
  <c r="K293" i="2" s="1"/>
  <c r="M293" i="2" s="1"/>
  <c r="E294" i="2" s="1"/>
  <c r="H293" i="2"/>
  <c r="J293" i="2" s="1"/>
  <c r="N293" i="2" s="1"/>
  <c r="F294" i="2" s="1"/>
  <c r="G294" i="2" l="1"/>
  <c r="I294" i="2" s="1"/>
  <c r="K294" i="2" s="1"/>
  <c r="M294" i="2" s="1"/>
  <c r="E295" i="2" s="1"/>
  <c r="H294" i="2"/>
  <c r="J294" i="2" s="1"/>
  <c r="N294" i="2" s="1"/>
  <c r="F295" i="2" s="1"/>
  <c r="H295" i="2" l="1"/>
  <c r="J295" i="2" s="1"/>
  <c r="N295" i="2" s="1"/>
  <c r="F296" i="2" s="1"/>
  <c r="G295" i="2"/>
  <c r="I295" i="2" s="1"/>
  <c r="K295" i="2" s="1"/>
  <c r="M295" i="2" s="1"/>
  <c r="E296" i="2" s="1"/>
  <c r="G296" i="2" l="1"/>
  <c r="I296" i="2" s="1"/>
  <c r="K296" i="2" s="1"/>
  <c r="M296" i="2" s="1"/>
  <c r="E297" i="2" s="1"/>
  <c r="H296" i="2"/>
  <c r="J296" i="2"/>
  <c r="N296" i="2" s="1"/>
  <c r="F297" i="2" s="1"/>
  <c r="H297" i="2" l="1"/>
  <c r="J297" i="2" s="1"/>
  <c r="L297" i="2" s="1"/>
  <c r="N297" i="2" s="1"/>
  <c r="F298" i="2" s="1"/>
  <c r="G297" i="2"/>
  <c r="I297" i="2" s="1"/>
  <c r="K297" i="2" s="1"/>
  <c r="M297" i="2" s="1"/>
  <c r="E298" i="2" s="1"/>
  <c r="H298" i="2" l="1"/>
  <c r="J298" i="2" s="1"/>
  <c r="N298" i="2" s="1"/>
  <c r="F299" i="2" s="1"/>
  <c r="G298" i="2"/>
  <c r="I298" i="2" s="1"/>
  <c r="K298" i="2" s="1"/>
  <c r="M298" i="2" s="1"/>
  <c r="E299" i="2" s="1"/>
  <c r="H299" i="2" l="1"/>
  <c r="J299" i="2" s="1"/>
  <c r="N299" i="2" s="1"/>
  <c r="F300" i="2" s="1"/>
  <c r="G299" i="2"/>
  <c r="I299" i="2" s="1"/>
  <c r="K299" i="2" s="1"/>
  <c r="M299" i="2" s="1"/>
  <c r="E300" i="2" s="1"/>
  <c r="H300" i="2" l="1"/>
  <c r="J300" i="2" s="1"/>
  <c r="N300" i="2" s="1"/>
  <c r="F301" i="2" s="1"/>
  <c r="G300" i="2"/>
  <c r="I300" i="2" s="1"/>
  <c r="K300" i="2" s="1"/>
  <c r="M300" i="2" s="1"/>
  <c r="E301" i="2" s="1"/>
  <c r="H301" i="2" l="1"/>
  <c r="G301" i="2"/>
  <c r="I301" i="2" s="1"/>
  <c r="K301" i="2" s="1"/>
  <c r="M301" i="2" s="1"/>
  <c r="E302" i="2" s="1"/>
  <c r="J301" i="2"/>
  <c r="N301" i="2" s="1"/>
  <c r="F302" i="2" s="1"/>
  <c r="H302" i="2" l="1"/>
  <c r="G302" i="2"/>
  <c r="I302" i="2" s="1"/>
  <c r="K302" i="2" s="1"/>
  <c r="M302" i="2" s="1"/>
  <c r="E303" i="2" s="1"/>
  <c r="J302" i="2"/>
  <c r="N302" i="2" s="1"/>
  <c r="F303" i="2" s="1"/>
  <c r="H303" i="2" l="1"/>
  <c r="J303" i="2" s="1"/>
  <c r="N303" i="2" s="1"/>
  <c r="F304" i="2" s="1"/>
  <c r="G303" i="2"/>
  <c r="I303" i="2" s="1"/>
  <c r="K303" i="2" s="1"/>
  <c r="M303" i="2" s="1"/>
  <c r="E304" i="2" s="1"/>
  <c r="G304" i="2" l="1"/>
  <c r="I304" i="2"/>
  <c r="K304" i="2" s="1"/>
  <c r="M304" i="2" s="1"/>
  <c r="E305" i="2" s="1"/>
  <c r="H304" i="2"/>
  <c r="J304" i="2"/>
  <c r="L304" i="2" s="1"/>
  <c r="N304" i="2" s="1"/>
  <c r="F305" i="2" s="1"/>
  <c r="G305" i="2" l="1"/>
  <c r="I305" i="2" s="1"/>
  <c r="K305" i="2" s="1"/>
  <c r="M305" i="2" s="1"/>
  <c r="E306" i="2" s="1"/>
  <c r="H305" i="2"/>
  <c r="J305" i="2" s="1"/>
  <c r="N305" i="2" s="1"/>
  <c r="F306" i="2" s="1"/>
  <c r="G306" i="2" l="1"/>
  <c r="I306" i="2" s="1"/>
  <c r="K306" i="2" s="1"/>
  <c r="M306" i="2" s="1"/>
  <c r="E307" i="2" s="1"/>
  <c r="H306" i="2"/>
  <c r="J306" i="2" s="1"/>
  <c r="N306" i="2" s="1"/>
  <c r="F307" i="2" s="1"/>
  <c r="G307" i="2" l="1"/>
  <c r="I307" i="2" s="1"/>
  <c r="K307" i="2" s="1"/>
  <c r="M307" i="2" s="1"/>
  <c r="E308" i="2" s="1"/>
  <c r="H307" i="2"/>
  <c r="J307" i="2" s="1"/>
  <c r="N307" i="2" s="1"/>
  <c r="F308" i="2" s="1"/>
  <c r="G308" i="2" l="1"/>
  <c r="I308" i="2" s="1"/>
  <c r="K308" i="2" s="1"/>
  <c r="M308" i="2" s="1"/>
  <c r="E309" i="2" s="1"/>
  <c r="H308" i="2"/>
  <c r="J308" i="2" s="1"/>
  <c r="N308" i="2" s="1"/>
  <c r="F309" i="2" s="1"/>
  <c r="G309" i="2" l="1"/>
  <c r="I309" i="2" s="1"/>
  <c r="K309" i="2" s="1"/>
  <c r="M309" i="2" s="1"/>
  <c r="E310" i="2" s="1"/>
  <c r="H309" i="2"/>
  <c r="J309" i="2" s="1"/>
  <c r="N309" i="2" s="1"/>
  <c r="F310" i="2" s="1"/>
  <c r="H310" i="2" l="1"/>
  <c r="J310" i="2" s="1"/>
  <c r="N310" i="2" s="1"/>
  <c r="F311" i="2" s="1"/>
  <c r="G310" i="2"/>
  <c r="I310" i="2" s="1"/>
  <c r="K310" i="2" s="1"/>
  <c r="M310" i="2" s="1"/>
  <c r="E311" i="2" s="1"/>
  <c r="H311" i="2" l="1"/>
  <c r="J311" i="2" s="1"/>
  <c r="L311" i="2" s="1"/>
  <c r="N311" i="2" s="1"/>
  <c r="F312" i="2" s="1"/>
  <c r="G311" i="2"/>
  <c r="I311" i="2" s="1"/>
  <c r="K311" i="2" s="1"/>
  <c r="M311" i="2" s="1"/>
  <c r="E312" i="2" s="1"/>
  <c r="H312" i="2" l="1"/>
  <c r="J312" i="2" s="1"/>
  <c r="N312" i="2" s="1"/>
  <c r="F313" i="2" s="1"/>
  <c r="G312" i="2"/>
  <c r="I312" i="2" s="1"/>
  <c r="K312" i="2" s="1"/>
  <c r="M312" i="2" s="1"/>
  <c r="E313" i="2" s="1"/>
  <c r="H313" i="2" l="1"/>
  <c r="J313" i="2" s="1"/>
  <c r="N313" i="2" s="1"/>
  <c r="F314" i="2" s="1"/>
  <c r="G313" i="2"/>
  <c r="I313" i="2" s="1"/>
  <c r="K313" i="2" s="1"/>
  <c r="M313" i="2" s="1"/>
  <c r="E314" i="2" s="1"/>
  <c r="H314" i="2" l="1"/>
  <c r="G314" i="2"/>
  <c r="I314" i="2" s="1"/>
  <c r="K314" i="2" s="1"/>
  <c r="M314" i="2" s="1"/>
  <c r="E315" i="2" s="1"/>
  <c r="J314" i="2"/>
  <c r="N314" i="2" s="1"/>
  <c r="F315" i="2" s="1"/>
  <c r="H315" i="2" l="1"/>
  <c r="J315" i="2" s="1"/>
  <c r="N315" i="2" s="1"/>
  <c r="F316" i="2" s="1"/>
  <c r="G315" i="2"/>
  <c r="I315" i="2" s="1"/>
  <c r="K315" i="2" s="1"/>
  <c r="M315" i="2" s="1"/>
  <c r="E316" i="2" s="1"/>
  <c r="G316" i="2" l="1"/>
  <c r="H316" i="2"/>
  <c r="J316" i="2" s="1"/>
  <c r="N316" i="2" s="1"/>
  <c r="F317" i="2" s="1"/>
  <c r="I316" i="2"/>
  <c r="K316" i="2" s="1"/>
  <c r="M316" i="2" s="1"/>
  <c r="E317" i="2" s="1"/>
  <c r="G317" i="2" l="1"/>
  <c r="I317" i="2" s="1"/>
  <c r="K317" i="2" s="1"/>
  <c r="M317" i="2" s="1"/>
  <c r="E318" i="2" s="1"/>
  <c r="H317" i="2"/>
  <c r="J317" i="2" s="1"/>
  <c r="N317" i="2" s="1"/>
  <c r="F318" i="2" s="1"/>
  <c r="G318" i="2" l="1"/>
  <c r="I318" i="2" s="1"/>
  <c r="K318" i="2" s="1"/>
  <c r="M318" i="2" s="1"/>
  <c r="E319" i="2" s="1"/>
  <c r="H318" i="2"/>
  <c r="J318" i="2" s="1"/>
  <c r="L318" i="2" s="1"/>
  <c r="N318" i="2" s="1"/>
  <c r="F319" i="2" s="1"/>
  <c r="G319" i="2" l="1"/>
  <c r="I319" i="2" s="1"/>
  <c r="K319" i="2" s="1"/>
  <c r="M319" i="2" s="1"/>
  <c r="E320" i="2" s="1"/>
  <c r="H319" i="2"/>
  <c r="J319" i="2" s="1"/>
  <c r="N319" i="2" s="1"/>
  <c r="F320" i="2" s="1"/>
  <c r="G320" i="2" l="1"/>
  <c r="I320" i="2" s="1"/>
  <c r="K320" i="2" s="1"/>
  <c r="M320" i="2" s="1"/>
  <c r="E321" i="2" s="1"/>
  <c r="H320" i="2"/>
  <c r="J320" i="2" s="1"/>
  <c r="N320" i="2" s="1"/>
  <c r="F321" i="2" s="1"/>
  <c r="G321" i="2" l="1"/>
  <c r="I321" i="2" s="1"/>
  <c r="K321" i="2" s="1"/>
  <c r="M321" i="2" s="1"/>
  <c r="E322" i="2" s="1"/>
  <c r="H321" i="2"/>
  <c r="J321" i="2" s="1"/>
  <c r="N321" i="2" s="1"/>
  <c r="F322" i="2" s="1"/>
  <c r="G322" i="2" l="1"/>
  <c r="I322" i="2" s="1"/>
  <c r="K322" i="2" s="1"/>
  <c r="M322" i="2" s="1"/>
  <c r="E323" i="2" s="1"/>
  <c r="H322" i="2"/>
  <c r="J322" i="2" s="1"/>
  <c r="N322" i="2" s="1"/>
  <c r="F323" i="2" s="1"/>
  <c r="H323" i="2" l="1"/>
  <c r="J323" i="2" s="1"/>
  <c r="N323" i="2" s="1"/>
  <c r="F324" i="2" s="1"/>
  <c r="G323" i="2"/>
  <c r="I323" i="2" s="1"/>
  <c r="K323" i="2" s="1"/>
  <c r="M323" i="2" s="1"/>
  <c r="E324" i="2" s="1"/>
  <c r="H324" i="2" l="1"/>
  <c r="G324" i="2"/>
  <c r="I324" i="2" s="1"/>
  <c r="K324" i="2" s="1"/>
  <c r="M324" i="2" s="1"/>
  <c r="E325" i="2" s="1"/>
  <c r="J324" i="2"/>
  <c r="N324" i="2" s="1"/>
  <c r="F325" i="2" s="1"/>
  <c r="H325" i="2" l="1"/>
  <c r="G325" i="2"/>
  <c r="I325" i="2" s="1"/>
  <c r="K325" i="2" s="1"/>
  <c r="M325" i="2" s="1"/>
  <c r="E326" i="2" s="1"/>
  <c r="J325" i="2"/>
  <c r="L325" i="2" s="1"/>
  <c r="N325" i="2" s="1"/>
  <c r="F326" i="2" s="1"/>
  <c r="H326" i="2" l="1"/>
  <c r="G326" i="2"/>
  <c r="I326" i="2" s="1"/>
  <c r="K326" i="2" s="1"/>
  <c r="M326" i="2" s="1"/>
  <c r="E327" i="2" s="1"/>
  <c r="J326" i="2"/>
  <c r="N326" i="2" s="1"/>
  <c r="F327" i="2" s="1"/>
  <c r="G327" i="2" l="1"/>
  <c r="I327" i="2" s="1"/>
  <c r="K327" i="2" s="1"/>
  <c r="M327" i="2" s="1"/>
  <c r="E328" i="2" s="1"/>
  <c r="H327" i="2"/>
  <c r="J327" i="2" s="1"/>
  <c r="N327" i="2" s="1"/>
  <c r="F328" i="2" s="1"/>
  <c r="G328" i="2" l="1"/>
  <c r="I328" i="2" s="1"/>
  <c r="K328" i="2" s="1"/>
  <c r="M328" i="2" s="1"/>
  <c r="E329" i="2" s="1"/>
  <c r="H328" i="2"/>
  <c r="J328" i="2" s="1"/>
  <c r="N328" i="2" s="1"/>
  <c r="F329" i="2" s="1"/>
  <c r="G329" i="2" l="1"/>
  <c r="I329" i="2" s="1"/>
  <c r="K329" i="2" s="1"/>
  <c r="M329" i="2" s="1"/>
  <c r="E330" i="2" s="1"/>
  <c r="H329" i="2"/>
  <c r="J329" i="2" s="1"/>
  <c r="N329" i="2" s="1"/>
  <c r="F330" i="2" s="1"/>
  <c r="G330" i="2" l="1"/>
  <c r="I330" i="2" s="1"/>
  <c r="K330" i="2" s="1"/>
  <c r="M330" i="2" s="1"/>
  <c r="E331" i="2" s="1"/>
  <c r="H330" i="2"/>
  <c r="J330" i="2" s="1"/>
  <c r="N330" i="2" s="1"/>
  <c r="F331" i="2" s="1"/>
  <c r="G331" i="2" l="1"/>
  <c r="I331" i="2" s="1"/>
  <c r="K331" i="2" s="1"/>
  <c r="M331" i="2" s="1"/>
  <c r="E332" i="2" s="1"/>
  <c r="H331" i="2"/>
  <c r="J331" i="2" s="1"/>
  <c r="N331" i="2" s="1"/>
  <c r="F332" i="2" s="1"/>
  <c r="G332" i="2" l="1"/>
  <c r="I332" i="2" s="1"/>
  <c r="K332" i="2" s="1"/>
  <c r="M332" i="2" s="1"/>
  <c r="E333" i="2" s="1"/>
  <c r="H332" i="2"/>
  <c r="J332" i="2" s="1"/>
  <c r="L332" i="2" s="1"/>
  <c r="N332" i="2" s="1"/>
  <c r="F333" i="2" s="1"/>
  <c r="G333" i="2" l="1"/>
  <c r="I333" i="2" s="1"/>
  <c r="K333" i="2" s="1"/>
  <c r="M333" i="2" s="1"/>
  <c r="E334" i="2" s="1"/>
  <c r="H333" i="2"/>
  <c r="J333" i="2" s="1"/>
  <c r="N333" i="2" s="1"/>
  <c r="F334" i="2" s="1"/>
  <c r="H334" i="2" l="1"/>
  <c r="J334" i="2" s="1"/>
  <c r="N334" i="2" s="1"/>
  <c r="F335" i="2" s="1"/>
  <c r="G334" i="2"/>
  <c r="I334" i="2" s="1"/>
  <c r="K334" i="2" s="1"/>
  <c r="M334" i="2" s="1"/>
  <c r="E335" i="2" s="1"/>
  <c r="H335" i="2" l="1"/>
  <c r="J335" i="2" s="1"/>
  <c r="N335" i="2" s="1"/>
  <c r="F336" i="2" s="1"/>
  <c r="G335" i="2"/>
  <c r="I335" i="2" s="1"/>
  <c r="K335" i="2" s="1"/>
  <c r="M335" i="2" s="1"/>
  <c r="E336" i="2" s="1"/>
  <c r="H336" i="2" l="1"/>
  <c r="J336" i="2" s="1"/>
  <c r="N336" i="2" s="1"/>
  <c r="F337" i="2" s="1"/>
  <c r="G336" i="2"/>
  <c r="I336" i="2" s="1"/>
  <c r="K336" i="2" s="1"/>
  <c r="M336" i="2" s="1"/>
  <c r="E337" i="2" s="1"/>
  <c r="H337" i="2" l="1"/>
  <c r="J337" i="2" s="1"/>
  <c r="N337" i="2" s="1"/>
  <c r="F338" i="2" s="1"/>
  <c r="G337" i="2"/>
  <c r="I337" i="2" s="1"/>
  <c r="K337" i="2" s="1"/>
  <c r="M337" i="2" s="1"/>
  <c r="E338" i="2" s="1"/>
  <c r="H338" i="2" l="1"/>
  <c r="G338" i="2"/>
  <c r="I338" i="2" s="1"/>
  <c r="K338" i="2" s="1"/>
  <c r="M338" i="2" s="1"/>
  <c r="E339" i="2" s="1"/>
  <c r="J338" i="2"/>
  <c r="N338" i="2" s="1"/>
  <c r="F339" i="2" s="1"/>
  <c r="H339" i="2" l="1"/>
  <c r="J339" i="2" s="1"/>
  <c r="L339" i="2" s="1"/>
  <c r="N339" i="2" s="1"/>
  <c r="F340" i="2" s="1"/>
  <c r="G339" i="2"/>
  <c r="I339" i="2" s="1"/>
  <c r="K339" i="2" s="1"/>
  <c r="M339" i="2" s="1"/>
  <c r="E340" i="2" s="1"/>
  <c r="G340" i="2" l="1"/>
  <c r="H340" i="2"/>
  <c r="I340" i="2"/>
  <c r="K340" i="2" s="1"/>
  <c r="M340" i="2" s="1"/>
  <c r="E341" i="2" s="1"/>
  <c r="J340" i="2"/>
  <c r="N340" i="2" s="1"/>
  <c r="F341" i="2" s="1"/>
  <c r="G341" i="2" l="1"/>
  <c r="I341" i="2" s="1"/>
  <c r="K341" i="2" s="1"/>
  <c r="M341" i="2" s="1"/>
  <c r="E342" i="2" s="1"/>
  <c r="H341" i="2"/>
  <c r="J341" i="2" s="1"/>
  <c r="N341" i="2" s="1"/>
  <c r="F342" i="2" s="1"/>
  <c r="G342" i="2" l="1"/>
  <c r="I342" i="2" s="1"/>
  <c r="K342" i="2" s="1"/>
  <c r="M342" i="2" s="1"/>
  <c r="E343" i="2" s="1"/>
  <c r="H342" i="2"/>
  <c r="J342" i="2" s="1"/>
  <c r="N342" i="2" s="1"/>
  <c r="F343" i="2" s="1"/>
  <c r="G343" i="2" l="1"/>
  <c r="I343" i="2" s="1"/>
  <c r="K343" i="2" s="1"/>
  <c r="M343" i="2" s="1"/>
  <c r="E344" i="2" s="1"/>
  <c r="H343" i="2"/>
  <c r="J343" i="2" s="1"/>
  <c r="N343" i="2" s="1"/>
  <c r="F344" i="2" s="1"/>
  <c r="G344" i="2" l="1"/>
  <c r="I344" i="2" s="1"/>
  <c r="K344" i="2" s="1"/>
  <c r="M344" i="2" s="1"/>
  <c r="E345" i="2" s="1"/>
  <c r="H344" i="2"/>
  <c r="J344" i="2" s="1"/>
  <c r="N344" i="2" s="1"/>
  <c r="F345" i="2" s="1"/>
  <c r="G345" i="2" l="1"/>
  <c r="I345" i="2" s="1"/>
  <c r="K345" i="2" s="1"/>
  <c r="M345" i="2" s="1"/>
  <c r="E346" i="2" s="1"/>
  <c r="H345" i="2"/>
  <c r="J345" i="2" s="1"/>
  <c r="N345" i="2" s="1"/>
  <c r="F346" i="2" s="1"/>
  <c r="G346" i="2" l="1"/>
  <c r="I346" i="2" s="1"/>
  <c r="K346" i="2" s="1"/>
  <c r="M346" i="2" s="1"/>
  <c r="E347" i="2" s="1"/>
  <c r="H346" i="2"/>
  <c r="J346" i="2" s="1"/>
  <c r="L346" i="2" s="1"/>
  <c r="N346" i="2" s="1"/>
  <c r="F347" i="2" s="1"/>
  <c r="H347" i="2" l="1"/>
  <c r="J347" i="2" s="1"/>
  <c r="N347" i="2" s="1"/>
  <c r="F348" i="2" s="1"/>
  <c r="G347" i="2"/>
  <c r="I347" i="2" s="1"/>
  <c r="K347" i="2" s="1"/>
  <c r="M347" i="2" s="1"/>
  <c r="E348" i="2" s="1"/>
  <c r="G348" i="2" l="1"/>
  <c r="I348" i="2" s="1"/>
  <c r="K348" i="2" s="1"/>
  <c r="M348" i="2" s="1"/>
  <c r="E349" i="2" s="1"/>
  <c r="H348" i="2"/>
  <c r="J348" i="2" s="1"/>
  <c r="N348" i="2" s="1"/>
  <c r="F349" i="2" s="1"/>
  <c r="H349" i="2" l="1"/>
  <c r="J349" i="2" s="1"/>
  <c r="N349" i="2" s="1"/>
  <c r="F350" i="2" s="1"/>
  <c r="G349" i="2"/>
  <c r="I349" i="2" s="1"/>
  <c r="K349" i="2" s="1"/>
  <c r="M349" i="2" s="1"/>
  <c r="E350" i="2" s="1"/>
  <c r="H350" i="2" l="1"/>
  <c r="G350" i="2"/>
  <c r="I350" i="2" s="1"/>
  <c r="K350" i="2" s="1"/>
  <c r="M350" i="2" s="1"/>
  <c r="E351" i="2" s="1"/>
  <c r="J350" i="2"/>
  <c r="N350" i="2" s="1"/>
  <c r="F351" i="2" s="1"/>
  <c r="H351" i="2" l="1"/>
  <c r="G351" i="2"/>
  <c r="I351" i="2" s="1"/>
  <c r="K351" i="2" s="1"/>
  <c r="M351" i="2" s="1"/>
  <c r="E352" i="2" s="1"/>
  <c r="J351" i="2"/>
  <c r="N351" i="2" s="1"/>
  <c r="F352" i="2" s="1"/>
  <c r="G352" i="2" l="1"/>
  <c r="H352" i="2"/>
  <c r="I352" i="2"/>
  <c r="K352" i="2" s="1"/>
  <c r="M352" i="2" s="1"/>
  <c r="E353" i="2" s="1"/>
  <c r="J352" i="2"/>
  <c r="N352" i="2" s="1"/>
  <c r="F353" i="2" s="1"/>
  <c r="G353" i="2" l="1"/>
  <c r="I353" i="2" s="1"/>
  <c r="K353" i="2" s="1"/>
  <c r="M353" i="2" s="1"/>
  <c r="E354" i="2" s="1"/>
  <c r="H353" i="2"/>
  <c r="J353" i="2" s="1"/>
  <c r="L353" i="2" s="1"/>
  <c r="N353" i="2" s="1"/>
  <c r="F354" i="2" s="1"/>
  <c r="G354" i="2" l="1"/>
  <c r="I354" i="2" s="1"/>
  <c r="K354" i="2" s="1"/>
  <c r="M354" i="2" s="1"/>
  <c r="E355" i="2" s="1"/>
  <c r="H354" i="2"/>
  <c r="J354" i="2" s="1"/>
  <c r="N354" i="2" s="1"/>
  <c r="F355" i="2" s="1"/>
  <c r="G355" i="2" l="1"/>
  <c r="I355" i="2" s="1"/>
  <c r="K355" i="2" s="1"/>
  <c r="M355" i="2" s="1"/>
  <c r="E356" i="2" s="1"/>
  <c r="H355" i="2"/>
  <c r="J355" i="2" s="1"/>
  <c r="N355" i="2" s="1"/>
  <c r="F356" i="2" s="1"/>
  <c r="G356" i="2" l="1"/>
  <c r="I356" i="2" s="1"/>
  <c r="K356" i="2" s="1"/>
  <c r="M356" i="2" s="1"/>
  <c r="E357" i="2" s="1"/>
  <c r="H356" i="2"/>
  <c r="J356" i="2" s="1"/>
  <c r="N356" i="2" s="1"/>
  <c r="F357" i="2" s="1"/>
  <c r="G357" i="2" l="1"/>
  <c r="I357" i="2" s="1"/>
  <c r="K357" i="2" s="1"/>
  <c r="M357" i="2" s="1"/>
  <c r="E358" i="2" s="1"/>
  <c r="H357" i="2"/>
  <c r="J357" i="2" s="1"/>
  <c r="N357" i="2" s="1"/>
  <c r="F358" i="2" s="1"/>
  <c r="G358" i="2" l="1"/>
  <c r="I358" i="2" s="1"/>
  <c r="K358" i="2" s="1"/>
  <c r="M358" i="2" s="1"/>
  <c r="E359" i="2" s="1"/>
  <c r="H358" i="2"/>
  <c r="J358" i="2" s="1"/>
  <c r="N358" i="2" s="1"/>
  <c r="F359" i="2" s="1"/>
  <c r="G359" i="2" l="1"/>
  <c r="I359" i="2" s="1"/>
  <c r="K359" i="2" s="1"/>
  <c r="M359" i="2" s="1"/>
  <c r="E360" i="2" s="1"/>
  <c r="H359" i="2"/>
  <c r="J359" i="2" s="1"/>
  <c r="N359" i="2" s="1"/>
  <c r="F360" i="2" s="1"/>
  <c r="G360" i="2" l="1"/>
  <c r="I360" i="2" s="1"/>
  <c r="K360" i="2" s="1"/>
  <c r="M360" i="2" s="1"/>
  <c r="E361" i="2" s="1"/>
  <c r="H360" i="2"/>
  <c r="J360" i="2" s="1"/>
  <c r="L360" i="2" s="1"/>
  <c r="N360" i="2" s="1"/>
  <c r="F361" i="2" s="1"/>
  <c r="H361" i="2" l="1"/>
  <c r="J361" i="2" s="1"/>
  <c r="N361" i="2" s="1"/>
  <c r="F362" i="2" s="1"/>
  <c r="G361" i="2"/>
  <c r="I361" i="2" s="1"/>
  <c r="K361" i="2" s="1"/>
  <c r="M361" i="2" s="1"/>
  <c r="E362" i="2" s="1"/>
  <c r="H362" i="2" l="1"/>
  <c r="J362" i="2" s="1"/>
  <c r="N362" i="2" s="1"/>
  <c r="F363" i="2" s="1"/>
  <c r="G362" i="2"/>
  <c r="I362" i="2" s="1"/>
  <c r="K362" i="2" s="1"/>
  <c r="M362" i="2" s="1"/>
  <c r="E363" i="2" s="1"/>
  <c r="H363" i="2" l="1"/>
  <c r="G363" i="2"/>
  <c r="I363" i="2" s="1"/>
  <c r="K363" i="2" s="1"/>
  <c r="M363" i="2" s="1"/>
  <c r="E364" i="2" s="1"/>
  <c r="J363" i="2"/>
  <c r="N363" i="2" s="1"/>
  <c r="F364" i="2" s="1"/>
  <c r="G364" i="2" l="1"/>
  <c r="H364" i="2"/>
  <c r="I364" i="2"/>
  <c r="K364" i="2" s="1"/>
  <c r="M364" i="2" s="1"/>
  <c r="E365" i="2" s="1"/>
  <c r="J364" i="2"/>
  <c r="N364" i="2" s="1"/>
  <c r="F365" i="2" s="1"/>
  <c r="G365" i="2" l="1"/>
  <c r="I365" i="2" s="1"/>
  <c r="K365" i="2" s="1"/>
  <c r="M365" i="2" s="1"/>
  <c r="E366" i="2" s="1"/>
  <c r="H365" i="2"/>
  <c r="J365" i="2" s="1"/>
  <c r="N365" i="2" s="1"/>
  <c r="F366" i="2" s="1"/>
  <c r="G366" i="2" l="1"/>
  <c r="I366" i="2" s="1"/>
  <c r="K366" i="2" s="1"/>
  <c r="M366" i="2" s="1"/>
  <c r="E367" i="2" s="1"/>
  <c r="H366" i="2"/>
  <c r="J366" i="2" s="1"/>
  <c r="N366" i="2" s="1"/>
  <c r="F367" i="2" s="1"/>
  <c r="G367" i="2" l="1"/>
  <c r="I367" i="2" s="1"/>
  <c r="K367" i="2" s="1"/>
  <c r="M367" i="2" s="1"/>
  <c r="E368" i="2" s="1"/>
  <c r="H367" i="2"/>
  <c r="J367" i="2" s="1"/>
  <c r="L367" i="2" s="1"/>
  <c r="N367" i="2" s="1"/>
  <c r="F368" i="2" s="1"/>
  <c r="G368" i="2" l="1"/>
  <c r="I368" i="2" s="1"/>
  <c r="K368" i="2" s="1"/>
  <c r="M368" i="2" s="1"/>
  <c r="E369" i="2" s="1"/>
  <c r="H368" i="2"/>
  <c r="J368" i="2" s="1"/>
  <c r="N368" i="2" s="1"/>
  <c r="F369" i="2" s="1"/>
  <c r="G369" i="2" l="1"/>
  <c r="I369" i="2" s="1"/>
  <c r="K369" i="2" s="1"/>
  <c r="M369" i="2" s="1"/>
  <c r="E370" i="2" s="1"/>
  <c r="H369" i="2"/>
  <c r="J369" i="2" s="1"/>
  <c r="N369" i="2" s="1"/>
  <c r="F370" i="2" s="1"/>
  <c r="G370" i="2" l="1"/>
  <c r="I370" i="2" s="1"/>
  <c r="K370" i="2" s="1"/>
  <c r="M370" i="2" s="1"/>
  <c r="E371" i="2" s="1"/>
  <c r="H370" i="2"/>
  <c r="J370" i="2" s="1"/>
  <c r="N370" i="2" s="1"/>
  <c r="F371" i="2" s="1"/>
  <c r="G371" i="2" l="1"/>
  <c r="I371" i="2" s="1"/>
  <c r="K371" i="2" s="1"/>
  <c r="M371" i="2" s="1"/>
  <c r="E372" i="2" s="1"/>
  <c r="H371" i="2"/>
  <c r="J371" i="2" s="1"/>
  <c r="N371" i="2" s="1"/>
  <c r="F372" i="2" s="1"/>
  <c r="G372" i="2" l="1"/>
  <c r="I372" i="2" s="1"/>
  <c r="K372" i="2" s="1"/>
  <c r="M372" i="2" s="1"/>
  <c r="E373" i="2" s="1"/>
  <c r="H372" i="2"/>
  <c r="J372" i="2" s="1"/>
  <c r="N372" i="2" s="1"/>
  <c r="F373" i="2" s="1"/>
  <c r="H373" i="2" l="1"/>
  <c r="J373" i="2" s="1"/>
  <c r="N373" i="2" s="1"/>
  <c r="G373" i="2"/>
  <c r="I373" i="2" s="1"/>
  <c r="K373" i="2" s="1"/>
  <c r="M373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B6A3429-7940-48A5-A839-0739F03A4221}" keepAlive="1" name="Zapytanie — lpg" description="Połączenie z zapytaniem „lpg” w skoroszycie." type="5" refreshedVersion="8" background="1" saveData="1">
    <dbPr connection="Provider=Microsoft.Mashup.OleDb.1;Data Source=$Workbook$;Location=lpg;Extended Properties=&quot;&quot;" command="SELECT * FROM [lpg]"/>
  </connection>
</connections>
</file>

<file path=xl/sharedStrings.xml><?xml version="1.0" encoding="utf-8"?>
<sst xmlns="http://schemas.openxmlformats.org/spreadsheetml/2006/main" count="24" uniqueCount="24">
  <si>
    <t>data</t>
  </si>
  <si>
    <t>km</t>
  </si>
  <si>
    <t>LPG+</t>
  </si>
  <si>
    <t>Pb95+</t>
  </si>
  <si>
    <t>LP</t>
  </si>
  <si>
    <t>pojemnosc LPG</t>
  </si>
  <si>
    <t>pojemnosc Pb95</t>
  </si>
  <si>
    <t>cena Pb95</t>
  </si>
  <si>
    <t>cena LPG</t>
  </si>
  <si>
    <t>spalanie Pb95 na 100km</t>
  </si>
  <si>
    <t>spalanie LPG na 100km</t>
  </si>
  <si>
    <t>dzien tyg</t>
  </si>
  <si>
    <t>LPG rano</t>
  </si>
  <si>
    <t>Pb95 rano</t>
  </si>
  <si>
    <t>LPG stan</t>
  </si>
  <si>
    <t>Pb95 stan</t>
  </si>
  <si>
    <t>LPG wieczor</t>
  </si>
  <si>
    <t>Pb95 wieczor</t>
  </si>
  <si>
    <t>spalono LPG</t>
  </si>
  <si>
    <t>spalono Pb95</t>
  </si>
  <si>
    <t>ile lpg</t>
  </si>
  <si>
    <t>ile pb95</t>
  </si>
  <si>
    <t>koszt lpg</t>
  </si>
  <si>
    <t>koszt pb95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</si>
</sst>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" fontId="0" fillId="0" borderId="0" xfId="0" applyNumberFormat="1"/>
    <xf numFmtId="0" fontId="0" fillId="0" borderId="0" xfId="0" applyNumberFormat="1"/>
  </cellXfs>
  <cellStyles count="1">
    <cellStyle name="Normalny" xfId="0" builtinId="0"/>
  </cellStyles>
  <dxfs count="1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" formatCode="0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baseline="0"/>
              <a:t>stan zbiornika LPG przed podróżą ze stanem zbiornika LPG po podróży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przed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lpg!$B$9:$B$39</c:f>
              <c:numCache>
                <c:formatCode>m/d/yyyy</c:formatCode>
                <c:ptCount val="31"/>
                <c:pt idx="0">
                  <c:v>41640</c:v>
                </c:pt>
                <c:pt idx="1">
                  <c:v>41641</c:v>
                </c:pt>
                <c:pt idx="2">
                  <c:v>41642</c:v>
                </c:pt>
                <c:pt idx="3">
                  <c:v>41643</c:v>
                </c:pt>
                <c:pt idx="4">
                  <c:v>41644</c:v>
                </c:pt>
                <c:pt idx="5">
                  <c:v>41645</c:v>
                </c:pt>
                <c:pt idx="6">
                  <c:v>41646</c:v>
                </c:pt>
                <c:pt idx="7">
                  <c:v>41647</c:v>
                </c:pt>
                <c:pt idx="8">
                  <c:v>41648</c:v>
                </c:pt>
                <c:pt idx="9">
                  <c:v>41649</c:v>
                </c:pt>
                <c:pt idx="10">
                  <c:v>41650</c:v>
                </c:pt>
                <c:pt idx="11">
                  <c:v>41651</c:v>
                </c:pt>
                <c:pt idx="12">
                  <c:v>41652</c:v>
                </c:pt>
                <c:pt idx="13">
                  <c:v>41653</c:v>
                </c:pt>
                <c:pt idx="14">
                  <c:v>41654</c:v>
                </c:pt>
                <c:pt idx="15">
                  <c:v>41655</c:v>
                </c:pt>
                <c:pt idx="16">
                  <c:v>41656</c:v>
                </c:pt>
                <c:pt idx="17">
                  <c:v>41657</c:v>
                </c:pt>
                <c:pt idx="18">
                  <c:v>41658</c:v>
                </c:pt>
                <c:pt idx="19">
                  <c:v>41659</c:v>
                </c:pt>
                <c:pt idx="20">
                  <c:v>41660</c:v>
                </c:pt>
                <c:pt idx="21">
                  <c:v>41661</c:v>
                </c:pt>
                <c:pt idx="22">
                  <c:v>41662</c:v>
                </c:pt>
                <c:pt idx="23">
                  <c:v>41663</c:v>
                </c:pt>
                <c:pt idx="24">
                  <c:v>41664</c:v>
                </c:pt>
                <c:pt idx="25">
                  <c:v>41665</c:v>
                </c:pt>
                <c:pt idx="26">
                  <c:v>41666</c:v>
                </c:pt>
                <c:pt idx="27">
                  <c:v>41667</c:v>
                </c:pt>
                <c:pt idx="28">
                  <c:v>41668</c:v>
                </c:pt>
                <c:pt idx="29">
                  <c:v>41669</c:v>
                </c:pt>
                <c:pt idx="30">
                  <c:v>41670</c:v>
                </c:pt>
              </c:numCache>
            </c:numRef>
          </c:cat>
          <c:val>
            <c:numRef>
              <c:f>lpg!$E$9:$E$39</c:f>
              <c:numCache>
                <c:formatCode>General</c:formatCode>
                <c:ptCount val="31"/>
                <c:pt idx="0">
                  <c:v>30</c:v>
                </c:pt>
                <c:pt idx="1">
                  <c:v>20.46</c:v>
                </c:pt>
                <c:pt idx="2">
                  <c:v>15.540000000000001</c:v>
                </c:pt>
                <c:pt idx="3">
                  <c:v>9.06</c:v>
                </c:pt>
                <c:pt idx="4">
                  <c:v>30</c:v>
                </c:pt>
                <c:pt idx="5">
                  <c:v>22.92</c:v>
                </c:pt>
                <c:pt idx="6">
                  <c:v>16.98</c:v>
                </c:pt>
                <c:pt idx="7">
                  <c:v>12.96</c:v>
                </c:pt>
                <c:pt idx="8">
                  <c:v>8.4000000000000021</c:v>
                </c:pt>
                <c:pt idx="9">
                  <c:v>5.8800000000000026</c:v>
                </c:pt>
                <c:pt idx="10">
                  <c:v>30</c:v>
                </c:pt>
                <c:pt idx="11">
                  <c:v>29.04</c:v>
                </c:pt>
                <c:pt idx="12">
                  <c:v>21.599999999999998</c:v>
                </c:pt>
                <c:pt idx="13">
                  <c:v>17.7</c:v>
                </c:pt>
                <c:pt idx="14">
                  <c:v>11.64</c:v>
                </c:pt>
                <c:pt idx="15">
                  <c:v>11.07</c:v>
                </c:pt>
                <c:pt idx="16">
                  <c:v>10.14</c:v>
                </c:pt>
                <c:pt idx="17">
                  <c:v>6.870000000000001</c:v>
                </c:pt>
                <c:pt idx="18">
                  <c:v>5.6700000000000008</c:v>
                </c:pt>
                <c:pt idx="19">
                  <c:v>30</c:v>
                </c:pt>
                <c:pt idx="20">
                  <c:v>27.96</c:v>
                </c:pt>
                <c:pt idx="21">
                  <c:v>21.3</c:v>
                </c:pt>
                <c:pt idx="22">
                  <c:v>13.8</c:v>
                </c:pt>
                <c:pt idx="23">
                  <c:v>11.520000000000001</c:v>
                </c:pt>
                <c:pt idx="24">
                  <c:v>7.7700000000000014</c:v>
                </c:pt>
                <c:pt idx="25">
                  <c:v>7.0800000000000018</c:v>
                </c:pt>
                <c:pt idx="26">
                  <c:v>30</c:v>
                </c:pt>
                <c:pt idx="27">
                  <c:v>23.34</c:v>
                </c:pt>
                <c:pt idx="28">
                  <c:v>20.22</c:v>
                </c:pt>
                <c:pt idx="29">
                  <c:v>16.32</c:v>
                </c:pt>
                <c:pt idx="30">
                  <c:v>9.120000000000001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5E-4007-9B6C-DADEA19062CC}"/>
            </c:ext>
          </c:extLst>
        </c:ser>
        <c:ser>
          <c:idx val="1"/>
          <c:order val="1"/>
          <c:tx>
            <c:v>po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lpg!$B$9:$B$39</c:f>
              <c:numCache>
                <c:formatCode>m/d/yyyy</c:formatCode>
                <c:ptCount val="31"/>
                <c:pt idx="0">
                  <c:v>41640</c:v>
                </c:pt>
                <c:pt idx="1">
                  <c:v>41641</c:v>
                </c:pt>
                <c:pt idx="2">
                  <c:v>41642</c:v>
                </c:pt>
                <c:pt idx="3">
                  <c:v>41643</c:v>
                </c:pt>
                <c:pt idx="4">
                  <c:v>41644</c:v>
                </c:pt>
                <c:pt idx="5">
                  <c:v>41645</c:v>
                </c:pt>
                <c:pt idx="6">
                  <c:v>41646</c:v>
                </c:pt>
                <c:pt idx="7">
                  <c:v>41647</c:v>
                </c:pt>
                <c:pt idx="8">
                  <c:v>41648</c:v>
                </c:pt>
                <c:pt idx="9">
                  <c:v>41649</c:v>
                </c:pt>
                <c:pt idx="10">
                  <c:v>41650</c:v>
                </c:pt>
                <c:pt idx="11">
                  <c:v>41651</c:v>
                </c:pt>
                <c:pt idx="12">
                  <c:v>41652</c:v>
                </c:pt>
                <c:pt idx="13">
                  <c:v>41653</c:v>
                </c:pt>
                <c:pt idx="14">
                  <c:v>41654</c:v>
                </c:pt>
                <c:pt idx="15">
                  <c:v>41655</c:v>
                </c:pt>
                <c:pt idx="16">
                  <c:v>41656</c:v>
                </c:pt>
                <c:pt idx="17">
                  <c:v>41657</c:v>
                </c:pt>
                <c:pt idx="18">
                  <c:v>41658</c:v>
                </c:pt>
                <c:pt idx="19">
                  <c:v>41659</c:v>
                </c:pt>
                <c:pt idx="20">
                  <c:v>41660</c:v>
                </c:pt>
                <c:pt idx="21">
                  <c:v>41661</c:v>
                </c:pt>
                <c:pt idx="22">
                  <c:v>41662</c:v>
                </c:pt>
                <c:pt idx="23">
                  <c:v>41663</c:v>
                </c:pt>
                <c:pt idx="24">
                  <c:v>41664</c:v>
                </c:pt>
                <c:pt idx="25">
                  <c:v>41665</c:v>
                </c:pt>
                <c:pt idx="26">
                  <c:v>41666</c:v>
                </c:pt>
                <c:pt idx="27">
                  <c:v>41667</c:v>
                </c:pt>
                <c:pt idx="28">
                  <c:v>41668</c:v>
                </c:pt>
                <c:pt idx="29">
                  <c:v>41669</c:v>
                </c:pt>
                <c:pt idx="30">
                  <c:v>41670</c:v>
                </c:pt>
              </c:numCache>
            </c:numRef>
          </c:cat>
          <c:val>
            <c:numRef>
              <c:f>lpg!$I$9:$I$39</c:f>
              <c:numCache>
                <c:formatCode>General</c:formatCode>
                <c:ptCount val="31"/>
                <c:pt idx="0">
                  <c:v>20.46</c:v>
                </c:pt>
                <c:pt idx="1">
                  <c:v>15.540000000000001</c:v>
                </c:pt>
                <c:pt idx="2">
                  <c:v>9.06</c:v>
                </c:pt>
                <c:pt idx="3">
                  <c:v>4.5900000000000007</c:v>
                </c:pt>
                <c:pt idx="4">
                  <c:v>22.92</c:v>
                </c:pt>
                <c:pt idx="5">
                  <c:v>16.98</c:v>
                </c:pt>
                <c:pt idx="6">
                  <c:v>12.96</c:v>
                </c:pt>
                <c:pt idx="7">
                  <c:v>8.4000000000000021</c:v>
                </c:pt>
                <c:pt idx="8">
                  <c:v>5.8800000000000026</c:v>
                </c:pt>
                <c:pt idx="9">
                  <c:v>1.5600000000000023</c:v>
                </c:pt>
                <c:pt idx="10">
                  <c:v>29.04</c:v>
                </c:pt>
                <c:pt idx="11">
                  <c:v>21.599999999999998</c:v>
                </c:pt>
                <c:pt idx="12">
                  <c:v>17.7</c:v>
                </c:pt>
                <c:pt idx="13">
                  <c:v>11.64</c:v>
                </c:pt>
                <c:pt idx="14">
                  <c:v>11.07</c:v>
                </c:pt>
                <c:pt idx="15">
                  <c:v>10.14</c:v>
                </c:pt>
                <c:pt idx="16">
                  <c:v>6.870000000000001</c:v>
                </c:pt>
                <c:pt idx="17">
                  <c:v>5.6700000000000008</c:v>
                </c:pt>
                <c:pt idx="18">
                  <c:v>3.5700000000000007</c:v>
                </c:pt>
                <c:pt idx="19">
                  <c:v>27.96</c:v>
                </c:pt>
                <c:pt idx="20">
                  <c:v>21.3</c:v>
                </c:pt>
                <c:pt idx="21">
                  <c:v>13.8</c:v>
                </c:pt>
                <c:pt idx="22">
                  <c:v>11.520000000000001</c:v>
                </c:pt>
                <c:pt idx="23">
                  <c:v>7.7700000000000014</c:v>
                </c:pt>
                <c:pt idx="24">
                  <c:v>7.0800000000000018</c:v>
                </c:pt>
                <c:pt idx="25">
                  <c:v>4.2900000000000018</c:v>
                </c:pt>
                <c:pt idx="26">
                  <c:v>23.34</c:v>
                </c:pt>
                <c:pt idx="27">
                  <c:v>20.22</c:v>
                </c:pt>
                <c:pt idx="28">
                  <c:v>16.32</c:v>
                </c:pt>
                <c:pt idx="29">
                  <c:v>9.120000000000001</c:v>
                </c:pt>
                <c:pt idx="30">
                  <c:v>5.73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5E-4007-9B6C-DADEA19062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0620912"/>
        <c:axId val="1557725248"/>
      </c:lineChart>
      <c:dateAx>
        <c:axId val="189062091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57725248"/>
        <c:crosses val="autoZero"/>
        <c:auto val="1"/>
        <c:lblOffset val="100"/>
        <c:baseTimeUnit val="days"/>
      </c:dateAx>
      <c:valAx>
        <c:axId val="155772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90620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273421</xdr:colOff>
      <xdr:row>0</xdr:row>
      <xdr:rowOff>44822</xdr:rowOff>
    </xdr:from>
    <xdr:to>
      <xdr:col>26</xdr:col>
      <xdr:colOff>421341</xdr:colOff>
      <xdr:row>22</xdr:row>
      <xdr:rowOff>89646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8A41D8F1-F70C-F043-EBEA-82BAA958F7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FFE29E14-E013-4789-9F95-57ED5A0139FA}" autoFormatId="16" applyNumberFormats="0" applyBorderFormats="0" applyFontFormats="0" applyPatternFormats="0" applyAlignmentFormats="0" applyWidthHeightFormats="0">
  <queryTableRefresh nextId="18" unboundColumnsRight="10">
    <queryTableFields count="13">
      <queryTableField id="1" name="data" tableColumnId="1"/>
      <queryTableField id="7" dataBound="0" tableColumnId="7"/>
      <queryTableField id="2" name="km" tableColumnId="2"/>
      <queryTableField id="8" dataBound="0" tableColumnId="8"/>
      <queryTableField id="9" dataBound="0" tableColumnId="9"/>
      <queryTableField id="10" dataBound="0" tableColumnId="10"/>
      <queryTableField id="17" dataBound="0" tableColumnId="17"/>
      <queryTableField id="11" dataBound="0" tableColumnId="11"/>
      <queryTableField id="12" dataBound="0" tableColumnId="12"/>
      <queryTableField id="13" dataBound="0" tableColumnId="13"/>
      <queryTableField id="14" dataBound="0" tableColumnId="14"/>
      <queryTableField id="15" dataBound="0" tableColumnId="15"/>
      <queryTableField id="16" dataBound="0" tableColumnId="1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FCAA3B4-E4E5-44B2-A3B9-BD68DD3C897E}" name="lpg" displayName="lpg" ref="B8:N373" tableType="queryTable" totalsRowShown="0">
  <autoFilter ref="B8:N373" xr:uid="{BFCAA3B4-E4E5-44B2-A3B9-BD68DD3C897E}"/>
  <tableColumns count="13">
    <tableColumn id="1" xr3:uid="{C1134FF8-AAB1-4DC8-BE33-8A5BC29DF988}" uniqueName="1" name="data" queryTableFieldId="1" dataDxfId="9"/>
    <tableColumn id="7" xr3:uid="{CC5FF9EE-079A-4F9C-A0AB-6BF0A9D2BC84}" uniqueName="7" name="dzien tyg" queryTableFieldId="7" dataDxfId="8">
      <calculatedColumnFormula>WEEKDAY(B9,2)</calculatedColumnFormula>
    </tableColumn>
    <tableColumn id="2" xr3:uid="{528B0A18-55B2-40E6-BBCF-31A8C172EAB4}" uniqueName="2" name="km" queryTableFieldId="2"/>
    <tableColumn id="8" xr3:uid="{A056EA1F-B09E-4423-A415-BB7E3FE0E2F6}" uniqueName="8" name="LPG rano" queryTableFieldId="8"/>
    <tableColumn id="9" xr3:uid="{C3E27306-A9F3-4B6E-A84A-79E1E1B18A61}" uniqueName="9" name="Pb95 rano" queryTableFieldId="9"/>
    <tableColumn id="10" xr3:uid="{0F2BE5B5-A35A-4A8B-9687-CFA084D87E8C}" uniqueName="10" name="spalono LPG" queryTableFieldId="10" dataDxfId="7">
      <calculatedColumnFormula>IF(lpg[[#This Row],[LPG rano]]&gt;15,(6*lpg[[#This Row],[km]])/100,(6*(lpg[[#This Row],[km]]/2))/100)</calculatedColumnFormula>
    </tableColumn>
    <tableColumn id="17" xr3:uid="{61AAB27A-B5C8-4F96-8491-5E6923A4079E}" uniqueName="17" name="spalono Pb95" queryTableFieldId="17" dataDxfId="6">
      <calculatedColumnFormula>IF(lpg[[#This Row],[LPG rano]]&gt;15,0,(9*(lpg[[#This Row],[km]]/2))/100)</calculatedColumnFormula>
    </tableColumn>
    <tableColumn id="11" xr3:uid="{6BFF142C-842D-4009-9DA7-166586DF482A}" uniqueName="11" name="LPG stan" queryTableFieldId="11" dataDxfId="5">
      <calculatedColumnFormula>lpg[[#This Row],[LPG rano]]-lpg[[#This Row],[spalono LPG]]</calculatedColumnFormula>
    </tableColumn>
    <tableColumn id="12" xr3:uid="{F8545CD9-BA07-496E-B121-B57E9C72CC3F}" uniqueName="12" name="Pb95 stan" queryTableFieldId="12" dataDxfId="4">
      <calculatedColumnFormula>lpg[[#This Row],[Pb95 rano]]-lpg[[#This Row],[spalono Pb95]]</calculatedColumnFormula>
    </tableColumn>
    <tableColumn id="13" xr3:uid="{6CFDD8EC-42C1-4977-B712-31D7778D93BD}" uniqueName="13" name="LPG+" queryTableFieldId="13" dataDxfId="2">
      <calculatedColumnFormula>IF(lpg[[#This Row],[LPG stan]]&lt;5,1,0)</calculatedColumnFormula>
    </tableColumn>
    <tableColumn id="14" xr3:uid="{846F4055-1A8F-4086-8B87-EC140C620070}" uniqueName="14" name="Pb95+" queryTableFieldId="14" dataDxfId="3">
      <calculatedColumnFormula>IF(lpg[[#This Row],[dzien tyg]]=4,IF(lpg[[#This Row],[Pb95 stan]]&lt;40,1,0),0)</calculatedColumnFormula>
    </tableColumn>
    <tableColumn id="15" xr3:uid="{1BB3B662-086B-4228-8958-037E7FC8B294}" uniqueName="15" name="LPG wieczor" queryTableFieldId="15" dataDxfId="1">
      <calculatedColumnFormula>IF(lpg[[#This Row],[LPG+]]=1,30,lpg[[#This Row],[LPG stan]])</calculatedColumnFormula>
    </tableColumn>
    <tableColumn id="16" xr3:uid="{E1B74E84-7F9F-46FD-AA78-0231B23918DF}" uniqueName="16" name="Pb95 wieczor" queryTableFieldId="16" dataDxfId="0">
      <calculatedColumnFormula>IF(lpg[[#This Row],[Pb95+]],45,lpg[[#This Row],[Pb95 stan]])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E5F6F-0AB8-42C7-B58F-BFF9FBC4F032}">
  <dimension ref="A1:N373"/>
  <sheetViews>
    <sheetView tabSelected="1" zoomScale="85" zoomScaleNormal="85" workbookViewId="0">
      <selection activeCell="H3" sqref="H3"/>
    </sheetView>
  </sheetViews>
  <sheetFormatPr defaultRowHeight="14.4" x14ac:dyDescent="0.3"/>
  <cols>
    <col min="1" max="1" width="20.5546875" bestFit="1" customWidth="1"/>
    <col min="2" max="2" width="10.109375" bestFit="1" customWidth="1"/>
    <col min="3" max="3" width="10" style="2" bestFit="1" customWidth="1"/>
    <col min="4" max="4" width="5.6640625" bestFit="1" customWidth="1"/>
    <col min="5" max="5" width="10.5546875" bestFit="1" customWidth="1"/>
    <col min="6" max="6" width="11.33203125" bestFit="1" customWidth="1"/>
    <col min="7" max="7" width="13.21875" bestFit="1" customWidth="1"/>
    <col min="8" max="8" width="14" bestFit="1" customWidth="1"/>
    <col min="9" max="9" width="10.33203125" bestFit="1" customWidth="1"/>
    <col min="10" max="10" width="11.109375" bestFit="1" customWidth="1"/>
    <col min="11" max="11" width="7.5546875" bestFit="1" customWidth="1"/>
    <col min="12" max="12" width="8.33203125" bestFit="1" customWidth="1"/>
    <col min="13" max="13" width="13.109375" bestFit="1" customWidth="1"/>
    <col min="14" max="14" width="13.88671875" bestFit="1" customWidth="1"/>
  </cols>
  <sheetData>
    <row r="1" spans="1:14" x14ac:dyDescent="0.3">
      <c r="A1" t="s">
        <v>5</v>
      </c>
      <c r="B1">
        <v>30</v>
      </c>
      <c r="E1" t="s">
        <v>20</v>
      </c>
      <c r="F1" t="s">
        <v>21</v>
      </c>
      <c r="H1" t="s">
        <v>22</v>
      </c>
      <c r="I1" t="s">
        <v>23</v>
      </c>
    </row>
    <row r="2" spans="1:14" x14ac:dyDescent="0.3">
      <c r="A2" t="s">
        <v>6</v>
      </c>
      <c r="B2">
        <v>45</v>
      </c>
      <c r="E2">
        <f>COUNTIF(lpg[LPG+],1)</f>
        <v>51</v>
      </c>
      <c r="F2">
        <f>COUNTIF(lpg[Pb95+],1)</f>
        <v>48</v>
      </c>
      <c r="H2">
        <f>E2*B5+1600</f>
        <v>1716.79</v>
      </c>
      <c r="I2">
        <f>F2*B6</f>
        <v>239.52</v>
      </c>
    </row>
    <row r="3" spans="1:14" x14ac:dyDescent="0.3">
      <c r="A3" t="s">
        <v>10</v>
      </c>
      <c r="B3">
        <v>9</v>
      </c>
    </row>
    <row r="4" spans="1:14" x14ac:dyDescent="0.3">
      <c r="A4" t="s">
        <v>9</v>
      </c>
      <c r="B4">
        <v>6</v>
      </c>
    </row>
    <row r="5" spans="1:14" x14ac:dyDescent="0.3">
      <c r="A5" t="s">
        <v>8</v>
      </c>
      <c r="B5">
        <v>2.29</v>
      </c>
    </row>
    <row r="6" spans="1:14" x14ac:dyDescent="0.3">
      <c r="A6" t="s">
        <v>7</v>
      </c>
      <c r="B6">
        <v>4.99</v>
      </c>
    </row>
    <row r="8" spans="1:14" x14ac:dyDescent="0.3">
      <c r="A8" t="s">
        <v>4</v>
      </c>
      <c r="B8" t="s">
        <v>0</v>
      </c>
      <c r="C8" s="3" t="s">
        <v>11</v>
      </c>
      <c r="D8" t="s">
        <v>1</v>
      </c>
      <c r="E8" t="s">
        <v>12</v>
      </c>
      <c r="F8" t="s">
        <v>13</v>
      </c>
      <c r="G8" t="s">
        <v>18</v>
      </c>
      <c r="H8" t="s">
        <v>19</v>
      </c>
      <c r="I8" t="s">
        <v>14</v>
      </c>
      <c r="J8" t="s">
        <v>15</v>
      </c>
      <c r="K8" t="s">
        <v>2</v>
      </c>
      <c r="L8" t="s">
        <v>3</v>
      </c>
      <c r="M8" t="s">
        <v>16</v>
      </c>
      <c r="N8" t="s">
        <v>17</v>
      </c>
    </row>
    <row r="9" spans="1:14" x14ac:dyDescent="0.3">
      <c r="A9">
        <v>1</v>
      </c>
      <c r="B9" s="1">
        <v>41640</v>
      </c>
      <c r="C9" s="2">
        <f t="shared" ref="C9:C72" si="0">WEEKDAY(B9,2)</f>
        <v>3</v>
      </c>
      <c r="D9">
        <v>159</v>
      </c>
      <c r="E9">
        <v>30</v>
      </c>
      <c r="F9">
        <v>45</v>
      </c>
      <c r="G9">
        <f>IF(lpg[[#This Row],[LPG rano]]&gt;15,(6*lpg[[#This Row],[km]])/100,(6*(lpg[[#This Row],[km]]/2))/100)</f>
        <v>9.5399999999999991</v>
      </c>
      <c r="H9">
        <f>IF(lpg[[#This Row],[LPG rano]]&gt;15,0,(9*(lpg[[#This Row],[km]]/2))/100)</f>
        <v>0</v>
      </c>
      <c r="I9">
        <f>lpg[[#This Row],[LPG rano]]-lpg[[#This Row],[spalono LPG]]</f>
        <v>20.46</v>
      </c>
      <c r="J9">
        <f>lpg[[#This Row],[Pb95 rano]]-lpg[[#This Row],[spalono Pb95]]</f>
        <v>45</v>
      </c>
      <c r="K9">
        <f>IF(lpg[[#This Row],[LPG stan]]&lt;5,1,0)</f>
        <v>0</v>
      </c>
      <c r="L9">
        <f>IF(lpg[[#This Row],[dzien tyg]]=4,IF(lpg[[#This Row],[Pb95 stan]]&lt;40,1,0),0)</f>
        <v>0</v>
      </c>
      <c r="M9">
        <f>IF(lpg[[#This Row],[LPG+]]=1,30,lpg[[#This Row],[LPG stan]])</f>
        <v>20.46</v>
      </c>
      <c r="N9">
        <f>IF(lpg[[#This Row],[Pb95+]],45,lpg[[#This Row],[Pb95 stan]])</f>
        <v>45</v>
      </c>
    </row>
    <row r="10" spans="1:14" x14ac:dyDescent="0.3">
      <c r="A10">
        <v>2</v>
      </c>
      <c r="B10" s="1">
        <v>41641</v>
      </c>
      <c r="C10" s="2">
        <f t="shared" si="0"/>
        <v>4</v>
      </c>
      <c r="D10">
        <v>82</v>
      </c>
      <c r="E10">
        <f>M9</f>
        <v>20.46</v>
      </c>
      <c r="F10">
        <f>N9</f>
        <v>45</v>
      </c>
      <c r="G10">
        <f>IF(lpg[[#This Row],[LPG rano]]&gt;15,(6*lpg[[#This Row],[km]])/100,(6*(lpg[[#This Row],[km]]/2))/100)</f>
        <v>4.92</v>
      </c>
      <c r="H10">
        <f>IF(lpg[[#This Row],[LPG rano]]&gt;15,0,(9*(lpg[[#This Row],[km]]/2))/100)</f>
        <v>0</v>
      </c>
      <c r="I10">
        <f>lpg[[#This Row],[LPG rano]]-lpg[[#This Row],[spalono LPG]]</f>
        <v>15.540000000000001</v>
      </c>
      <c r="J10">
        <f>lpg[[#This Row],[Pb95 rano]]-lpg[[#This Row],[spalono Pb95]]</f>
        <v>45</v>
      </c>
      <c r="K10">
        <f>IF(lpg[[#This Row],[LPG stan]]&lt;5,1,0)</f>
        <v>0</v>
      </c>
      <c r="L10">
        <f>IF(lpg[[#This Row],[dzien tyg]]=4,IF(lpg[[#This Row],[Pb95 stan]]&lt;40,1,0),0)</f>
        <v>0</v>
      </c>
      <c r="M10">
        <f>IF(lpg[[#This Row],[LPG+]]=1,30,lpg[[#This Row],[LPG stan]])</f>
        <v>15.540000000000001</v>
      </c>
      <c r="N10">
        <f>IF(lpg[[#This Row],[Pb95+]],45,lpg[[#This Row],[Pb95 stan]])</f>
        <v>45</v>
      </c>
    </row>
    <row r="11" spans="1:14" x14ac:dyDescent="0.3">
      <c r="A11">
        <v>3</v>
      </c>
      <c r="B11" s="1">
        <v>41642</v>
      </c>
      <c r="C11" s="2">
        <f t="shared" si="0"/>
        <v>5</v>
      </c>
      <c r="D11">
        <v>108</v>
      </c>
      <c r="E11">
        <f t="shared" ref="E11:E74" si="1">M10</f>
        <v>15.540000000000001</v>
      </c>
      <c r="F11">
        <f t="shared" ref="F11:F74" si="2">N10</f>
        <v>45</v>
      </c>
      <c r="G11">
        <f>IF(lpg[[#This Row],[LPG rano]]&gt;15,(6*lpg[[#This Row],[km]])/100,(6*(lpg[[#This Row],[km]]/2))/100)</f>
        <v>6.48</v>
      </c>
      <c r="H11">
        <f>IF(lpg[[#This Row],[LPG rano]]&gt;15,0,(9*(lpg[[#This Row],[km]]/2))/100)</f>
        <v>0</v>
      </c>
      <c r="I11">
        <f>lpg[[#This Row],[LPG rano]]-lpg[[#This Row],[spalono LPG]]</f>
        <v>9.06</v>
      </c>
      <c r="J11">
        <f>lpg[[#This Row],[Pb95 rano]]-lpg[[#This Row],[spalono Pb95]]</f>
        <v>45</v>
      </c>
      <c r="K11">
        <f>IF(lpg[[#This Row],[LPG stan]]&lt;5,1,0)</f>
        <v>0</v>
      </c>
      <c r="L11">
        <f>IF(lpg[[#This Row],[dzien tyg]]=4,IF(lpg[[#This Row],[Pb95 stan]]&lt;40,1,0),0)</f>
        <v>0</v>
      </c>
      <c r="M11">
        <f>IF(lpg[[#This Row],[LPG+]]=1,30,lpg[[#This Row],[LPG stan]])</f>
        <v>9.06</v>
      </c>
      <c r="N11">
        <f>IF(lpg[[#This Row],[Pb95+]],45,lpg[[#This Row],[Pb95 stan]])</f>
        <v>45</v>
      </c>
    </row>
    <row r="12" spans="1:14" x14ac:dyDescent="0.3">
      <c r="A12">
        <v>4</v>
      </c>
      <c r="B12" s="1">
        <v>41643</v>
      </c>
      <c r="C12" s="2">
        <f t="shared" si="0"/>
        <v>6</v>
      </c>
      <c r="D12">
        <v>149</v>
      </c>
      <c r="E12">
        <f t="shared" si="1"/>
        <v>9.06</v>
      </c>
      <c r="F12">
        <f t="shared" si="2"/>
        <v>45</v>
      </c>
      <c r="G12">
        <f>IF(lpg[[#This Row],[LPG rano]]&gt;15,(6*lpg[[#This Row],[km]])/100,(6*(lpg[[#This Row],[km]]/2))/100)</f>
        <v>4.47</v>
      </c>
      <c r="H12">
        <f>IF(lpg[[#This Row],[LPG rano]]&gt;15,0,(9*(lpg[[#This Row],[km]]/2))/100)</f>
        <v>6.7050000000000001</v>
      </c>
      <c r="I12">
        <f>lpg[[#This Row],[LPG rano]]-lpg[[#This Row],[spalono LPG]]</f>
        <v>4.5900000000000007</v>
      </c>
      <c r="J12">
        <f>lpg[[#This Row],[Pb95 rano]]-lpg[[#This Row],[spalono Pb95]]</f>
        <v>38.295000000000002</v>
      </c>
      <c r="K12">
        <f>IF(lpg[[#This Row],[LPG stan]]&lt;5,1,0)</f>
        <v>1</v>
      </c>
      <c r="L12">
        <f>IF(lpg[[#This Row],[dzien tyg]]=4,IF(lpg[[#This Row],[Pb95 stan]]&lt;40,1,0),0)</f>
        <v>0</v>
      </c>
      <c r="M12">
        <f>IF(lpg[[#This Row],[LPG+]]=1,30,lpg[[#This Row],[LPG stan]])</f>
        <v>30</v>
      </c>
      <c r="N12">
        <f>IF(lpg[[#This Row],[Pb95+]],45,lpg[[#This Row],[Pb95 stan]])</f>
        <v>38.295000000000002</v>
      </c>
    </row>
    <row r="13" spans="1:14" x14ac:dyDescent="0.3">
      <c r="A13">
        <v>5</v>
      </c>
      <c r="B13" s="1">
        <v>41644</v>
      </c>
      <c r="C13" s="2">
        <f t="shared" si="0"/>
        <v>7</v>
      </c>
      <c r="D13">
        <v>118</v>
      </c>
      <c r="E13">
        <f t="shared" si="1"/>
        <v>30</v>
      </c>
      <c r="F13">
        <f t="shared" si="2"/>
        <v>38.295000000000002</v>
      </c>
      <c r="G13">
        <f>IF(lpg[[#This Row],[LPG rano]]&gt;15,(6*lpg[[#This Row],[km]])/100,(6*(lpg[[#This Row],[km]]/2))/100)</f>
        <v>7.08</v>
      </c>
      <c r="H13">
        <f>IF(lpg[[#This Row],[LPG rano]]&gt;15,0,(9*(lpg[[#This Row],[km]]/2))/100)</f>
        <v>0</v>
      </c>
      <c r="I13">
        <f>lpg[[#This Row],[LPG rano]]-lpg[[#This Row],[spalono LPG]]</f>
        <v>22.92</v>
      </c>
      <c r="J13">
        <f>lpg[[#This Row],[Pb95 rano]]-lpg[[#This Row],[spalono Pb95]]</f>
        <v>38.295000000000002</v>
      </c>
      <c r="K13">
        <f>IF(lpg[[#This Row],[LPG stan]]&lt;5,1,0)</f>
        <v>0</v>
      </c>
      <c r="L13">
        <f>IF(lpg[[#This Row],[dzien tyg]]=4,IF(lpg[[#This Row],[Pb95 stan]]&lt;40,1,0),0)</f>
        <v>0</v>
      </c>
      <c r="M13">
        <f>IF(lpg[[#This Row],[LPG+]]=1,30,lpg[[#This Row],[LPG stan]])</f>
        <v>22.92</v>
      </c>
      <c r="N13">
        <f>IF(lpg[[#This Row],[Pb95+]],45,lpg[[#This Row],[Pb95 stan]])</f>
        <v>38.295000000000002</v>
      </c>
    </row>
    <row r="14" spans="1:14" x14ac:dyDescent="0.3">
      <c r="A14">
        <v>6</v>
      </c>
      <c r="B14" s="1">
        <v>41645</v>
      </c>
      <c r="C14" s="2">
        <f t="shared" si="0"/>
        <v>1</v>
      </c>
      <c r="D14">
        <v>99</v>
      </c>
      <c r="E14">
        <f t="shared" si="1"/>
        <v>22.92</v>
      </c>
      <c r="F14">
        <f t="shared" si="2"/>
        <v>38.295000000000002</v>
      </c>
      <c r="G14">
        <f>IF(lpg[[#This Row],[LPG rano]]&gt;15,(6*lpg[[#This Row],[km]])/100,(6*(lpg[[#This Row],[km]]/2))/100)</f>
        <v>5.94</v>
      </c>
      <c r="H14">
        <f>IF(lpg[[#This Row],[LPG rano]]&gt;15,0,(9*(lpg[[#This Row],[km]]/2))/100)</f>
        <v>0</v>
      </c>
      <c r="I14">
        <f>lpg[[#This Row],[LPG rano]]-lpg[[#This Row],[spalono LPG]]</f>
        <v>16.98</v>
      </c>
      <c r="J14">
        <f>lpg[[#This Row],[Pb95 rano]]-lpg[[#This Row],[spalono Pb95]]</f>
        <v>38.295000000000002</v>
      </c>
      <c r="K14">
        <f>IF(lpg[[#This Row],[LPG stan]]&lt;5,1,0)</f>
        <v>0</v>
      </c>
      <c r="L14">
        <f>IF(lpg[[#This Row],[dzien tyg]]=4,IF(lpg[[#This Row],[Pb95 stan]]&lt;40,1,0),0)</f>
        <v>0</v>
      </c>
      <c r="M14">
        <f>IF(lpg[[#This Row],[LPG+]]=1,30,lpg[[#This Row],[LPG stan]])</f>
        <v>16.98</v>
      </c>
      <c r="N14">
        <f>IF(lpg[[#This Row],[Pb95+]],45,lpg[[#This Row],[Pb95 stan]])</f>
        <v>38.295000000000002</v>
      </c>
    </row>
    <row r="15" spans="1:14" x14ac:dyDescent="0.3">
      <c r="A15">
        <v>7</v>
      </c>
      <c r="B15" s="1">
        <v>41646</v>
      </c>
      <c r="C15" s="2">
        <f t="shared" si="0"/>
        <v>2</v>
      </c>
      <c r="D15">
        <v>67</v>
      </c>
      <c r="E15">
        <f t="shared" si="1"/>
        <v>16.98</v>
      </c>
      <c r="F15">
        <f t="shared" si="2"/>
        <v>38.295000000000002</v>
      </c>
      <c r="G15">
        <f>IF(lpg[[#This Row],[LPG rano]]&gt;15,(6*lpg[[#This Row],[km]])/100,(6*(lpg[[#This Row],[km]]/2))/100)</f>
        <v>4.0199999999999996</v>
      </c>
      <c r="H15">
        <f>IF(lpg[[#This Row],[LPG rano]]&gt;15,0,(9*(lpg[[#This Row],[km]]/2))/100)</f>
        <v>0</v>
      </c>
      <c r="I15">
        <f>lpg[[#This Row],[LPG rano]]-lpg[[#This Row],[spalono LPG]]</f>
        <v>12.96</v>
      </c>
      <c r="J15">
        <f>lpg[[#This Row],[Pb95 rano]]-lpg[[#This Row],[spalono Pb95]]</f>
        <v>38.295000000000002</v>
      </c>
      <c r="K15">
        <f>IF(lpg[[#This Row],[LPG stan]]&lt;5,1,0)</f>
        <v>0</v>
      </c>
      <c r="L15">
        <f>IF(lpg[[#This Row],[dzien tyg]]=4,IF(lpg[[#This Row],[Pb95 stan]]&lt;40,1,0),0)</f>
        <v>0</v>
      </c>
      <c r="M15">
        <f>IF(lpg[[#This Row],[LPG+]]=1,30,lpg[[#This Row],[LPG stan]])</f>
        <v>12.96</v>
      </c>
      <c r="N15">
        <f>IF(lpg[[#This Row],[Pb95+]],45,lpg[[#This Row],[Pb95 stan]])</f>
        <v>38.295000000000002</v>
      </c>
    </row>
    <row r="16" spans="1:14" x14ac:dyDescent="0.3">
      <c r="A16">
        <v>8</v>
      </c>
      <c r="B16" s="1">
        <v>41647</v>
      </c>
      <c r="C16" s="2">
        <f t="shared" si="0"/>
        <v>3</v>
      </c>
      <c r="D16">
        <v>152</v>
      </c>
      <c r="E16">
        <f t="shared" si="1"/>
        <v>12.96</v>
      </c>
      <c r="F16">
        <f t="shared" si="2"/>
        <v>38.295000000000002</v>
      </c>
      <c r="G16">
        <f>IF(lpg[[#This Row],[LPG rano]]&gt;15,(6*lpg[[#This Row],[km]])/100,(6*(lpg[[#This Row],[km]]/2))/100)</f>
        <v>4.5599999999999996</v>
      </c>
      <c r="H16">
        <f>IF(lpg[[#This Row],[LPG rano]]&gt;15,0,(9*(lpg[[#This Row],[km]]/2))/100)</f>
        <v>6.84</v>
      </c>
      <c r="I16">
        <f>lpg[[#This Row],[LPG rano]]-lpg[[#This Row],[spalono LPG]]</f>
        <v>8.4000000000000021</v>
      </c>
      <c r="J16">
        <f>lpg[[#This Row],[Pb95 rano]]-lpg[[#This Row],[spalono Pb95]]</f>
        <v>31.455000000000002</v>
      </c>
      <c r="K16">
        <f>IF(lpg[[#This Row],[LPG stan]]&lt;5,1,0)</f>
        <v>0</v>
      </c>
      <c r="L16">
        <f>IF(lpg[[#This Row],[dzien tyg]]=4,IF(lpg[[#This Row],[Pb95 stan]]&lt;40,1,0),0)</f>
        <v>0</v>
      </c>
      <c r="M16">
        <f>IF(lpg[[#This Row],[LPG+]]=1,30,lpg[[#This Row],[LPG stan]])</f>
        <v>8.4000000000000021</v>
      </c>
      <c r="N16">
        <f>IF(lpg[[#This Row],[Pb95+]],45,lpg[[#This Row],[Pb95 stan]])</f>
        <v>31.455000000000002</v>
      </c>
    </row>
    <row r="17" spans="1:14" x14ac:dyDescent="0.3">
      <c r="A17">
        <v>9</v>
      </c>
      <c r="B17" s="1">
        <v>41648</v>
      </c>
      <c r="C17" s="2">
        <f t="shared" si="0"/>
        <v>4</v>
      </c>
      <c r="D17">
        <v>84</v>
      </c>
      <c r="E17">
        <f t="shared" si="1"/>
        <v>8.4000000000000021</v>
      </c>
      <c r="F17">
        <f t="shared" si="2"/>
        <v>31.455000000000002</v>
      </c>
      <c r="G17">
        <f>IF(lpg[[#This Row],[LPG rano]]&gt;15,(6*lpg[[#This Row],[km]])/100,(6*(lpg[[#This Row],[km]]/2))/100)</f>
        <v>2.52</v>
      </c>
      <c r="H17">
        <f>IF(lpg[[#This Row],[LPG rano]]&gt;15,0,(9*(lpg[[#This Row],[km]]/2))/100)</f>
        <v>3.78</v>
      </c>
      <c r="I17">
        <f>lpg[[#This Row],[LPG rano]]-lpg[[#This Row],[spalono LPG]]</f>
        <v>5.8800000000000026</v>
      </c>
      <c r="J17">
        <f>lpg[[#This Row],[Pb95 rano]]-lpg[[#This Row],[spalono Pb95]]</f>
        <v>27.675000000000001</v>
      </c>
      <c r="K17">
        <f>IF(lpg[[#This Row],[LPG stan]]&lt;5,1,0)</f>
        <v>0</v>
      </c>
      <c r="L17">
        <f>IF(lpg[[#This Row],[dzien tyg]]=4,IF(lpg[[#This Row],[Pb95 stan]]&lt;40,1,0),0)</f>
        <v>1</v>
      </c>
      <c r="M17">
        <f>IF(lpg[[#This Row],[LPG+]]=1,30,lpg[[#This Row],[LPG stan]])</f>
        <v>5.8800000000000026</v>
      </c>
      <c r="N17">
        <f>IF(lpg[[#This Row],[Pb95+]],45,lpg[[#This Row],[Pb95 stan]])</f>
        <v>45</v>
      </c>
    </row>
    <row r="18" spans="1:14" x14ac:dyDescent="0.3">
      <c r="A18">
        <v>10</v>
      </c>
      <c r="B18" s="1">
        <v>41649</v>
      </c>
      <c r="C18" s="2">
        <f t="shared" si="0"/>
        <v>5</v>
      </c>
      <c r="D18">
        <v>144</v>
      </c>
      <c r="E18">
        <f t="shared" si="1"/>
        <v>5.8800000000000026</v>
      </c>
      <c r="F18">
        <f t="shared" si="2"/>
        <v>45</v>
      </c>
      <c r="G18">
        <f>IF(lpg[[#This Row],[LPG rano]]&gt;15,(6*lpg[[#This Row],[km]])/100,(6*(lpg[[#This Row],[km]]/2))/100)</f>
        <v>4.32</v>
      </c>
      <c r="H18">
        <f>IF(lpg[[#This Row],[LPG rano]]&gt;15,0,(9*(lpg[[#This Row],[km]]/2))/100)</f>
        <v>6.48</v>
      </c>
      <c r="I18">
        <f>lpg[[#This Row],[LPG rano]]-lpg[[#This Row],[spalono LPG]]</f>
        <v>1.5600000000000023</v>
      </c>
      <c r="J18">
        <f>lpg[[#This Row],[Pb95 rano]]-lpg[[#This Row],[spalono Pb95]]</f>
        <v>38.519999999999996</v>
      </c>
      <c r="K18">
        <f>IF(lpg[[#This Row],[LPG stan]]&lt;5,1,0)</f>
        <v>1</v>
      </c>
      <c r="L18">
        <f>IF(lpg[[#This Row],[dzien tyg]]=4,IF(lpg[[#This Row],[Pb95 stan]]&lt;40,1,0),0)</f>
        <v>0</v>
      </c>
      <c r="M18">
        <f>IF(lpg[[#This Row],[LPG+]]=1,30,lpg[[#This Row],[LPG stan]])</f>
        <v>30</v>
      </c>
      <c r="N18">
        <f>IF(lpg[[#This Row],[Pb95+]],45,lpg[[#This Row],[Pb95 stan]])</f>
        <v>38.519999999999996</v>
      </c>
    </row>
    <row r="19" spans="1:14" x14ac:dyDescent="0.3">
      <c r="A19">
        <v>11</v>
      </c>
      <c r="B19" s="1">
        <v>41650</v>
      </c>
      <c r="C19" s="2">
        <f t="shared" si="0"/>
        <v>6</v>
      </c>
      <c r="D19">
        <v>16</v>
      </c>
      <c r="E19">
        <f t="shared" si="1"/>
        <v>30</v>
      </c>
      <c r="F19">
        <f t="shared" si="2"/>
        <v>38.519999999999996</v>
      </c>
      <c r="G19">
        <f>IF(lpg[[#This Row],[LPG rano]]&gt;15,(6*lpg[[#This Row],[km]])/100,(6*(lpg[[#This Row],[km]]/2))/100)</f>
        <v>0.96</v>
      </c>
      <c r="H19">
        <f>IF(lpg[[#This Row],[LPG rano]]&gt;15,0,(9*(lpg[[#This Row],[km]]/2))/100)</f>
        <v>0</v>
      </c>
      <c r="I19">
        <f>lpg[[#This Row],[LPG rano]]-lpg[[#This Row],[spalono LPG]]</f>
        <v>29.04</v>
      </c>
      <c r="J19">
        <f>lpg[[#This Row],[Pb95 rano]]-lpg[[#This Row],[spalono Pb95]]</f>
        <v>38.519999999999996</v>
      </c>
      <c r="K19">
        <f>IF(lpg[[#This Row],[LPG stan]]&lt;5,1,0)</f>
        <v>0</v>
      </c>
      <c r="L19">
        <f>IF(lpg[[#This Row],[dzien tyg]]=4,IF(lpg[[#This Row],[Pb95 stan]]&lt;40,1,0),0)</f>
        <v>0</v>
      </c>
      <c r="M19">
        <f>IF(lpg[[#This Row],[LPG+]]=1,30,lpg[[#This Row],[LPG stan]])</f>
        <v>29.04</v>
      </c>
      <c r="N19">
        <f>IF(lpg[[#This Row],[Pb95+]],45,lpg[[#This Row],[Pb95 stan]])</f>
        <v>38.519999999999996</v>
      </c>
    </row>
    <row r="20" spans="1:14" x14ac:dyDescent="0.3">
      <c r="A20">
        <v>12</v>
      </c>
      <c r="B20" s="1">
        <v>41651</v>
      </c>
      <c r="C20" s="2">
        <f t="shared" si="0"/>
        <v>7</v>
      </c>
      <c r="D20">
        <v>124</v>
      </c>
      <c r="E20">
        <f t="shared" si="1"/>
        <v>29.04</v>
      </c>
      <c r="F20">
        <f t="shared" si="2"/>
        <v>38.519999999999996</v>
      </c>
      <c r="G20">
        <f>IF(lpg[[#This Row],[LPG rano]]&gt;15,(6*lpg[[#This Row],[km]])/100,(6*(lpg[[#This Row],[km]]/2))/100)</f>
        <v>7.44</v>
      </c>
      <c r="H20">
        <f>IF(lpg[[#This Row],[LPG rano]]&gt;15,0,(9*(lpg[[#This Row],[km]]/2))/100)</f>
        <v>0</v>
      </c>
      <c r="I20">
        <f>lpg[[#This Row],[LPG rano]]-lpg[[#This Row],[spalono LPG]]</f>
        <v>21.599999999999998</v>
      </c>
      <c r="J20">
        <f>lpg[[#This Row],[Pb95 rano]]-lpg[[#This Row],[spalono Pb95]]</f>
        <v>38.519999999999996</v>
      </c>
      <c r="K20">
        <f>IF(lpg[[#This Row],[LPG stan]]&lt;5,1,0)</f>
        <v>0</v>
      </c>
      <c r="L20">
        <f>IF(lpg[[#This Row],[dzien tyg]]=4,IF(lpg[[#This Row],[Pb95 stan]]&lt;40,1,0),0)</f>
        <v>0</v>
      </c>
      <c r="M20">
        <f>IF(lpg[[#This Row],[LPG+]]=1,30,lpg[[#This Row],[LPG stan]])</f>
        <v>21.599999999999998</v>
      </c>
      <c r="N20">
        <f>IF(lpg[[#This Row],[Pb95+]],45,lpg[[#This Row],[Pb95 stan]])</f>
        <v>38.519999999999996</v>
      </c>
    </row>
    <row r="21" spans="1:14" x14ac:dyDescent="0.3">
      <c r="A21">
        <v>13</v>
      </c>
      <c r="B21" s="1">
        <v>41652</v>
      </c>
      <c r="C21" s="2">
        <f t="shared" si="0"/>
        <v>1</v>
      </c>
      <c r="D21">
        <v>65</v>
      </c>
      <c r="E21">
        <f t="shared" si="1"/>
        <v>21.599999999999998</v>
      </c>
      <c r="F21">
        <f t="shared" si="2"/>
        <v>38.519999999999996</v>
      </c>
      <c r="G21">
        <f>IF(lpg[[#This Row],[LPG rano]]&gt;15,(6*lpg[[#This Row],[km]])/100,(6*(lpg[[#This Row],[km]]/2))/100)</f>
        <v>3.9</v>
      </c>
      <c r="H21">
        <f>IF(lpg[[#This Row],[LPG rano]]&gt;15,0,(9*(lpg[[#This Row],[km]]/2))/100)</f>
        <v>0</v>
      </c>
      <c r="I21">
        <f>lpg[[#This Row],[LPG rano]]-lpg[[#This Row],[spalono LPG]]</f>
        <v>17.7</v>
      </c>
      <c r="J21">
        <f>lpg[[#This Row],[Pb95 rano]]-lpg[[#This Row],[spalono Pb95]]</f>
        <v>38.519999999999996</v>
      </c>
      <c r="K21">
        <f>IF(lpg[[#This Row],[LPG stan]]&lt;5,1,0)</f>
        <v>0</v>
      </c>
      <c r="L21">
        <f>IF(lpg[[#This Row],[dzien tyg]]=4,IF(lpg[[#This Row],[Pb95 stan]]&lt;40,1,0),0)</f>
        <v>0</v>
      </c>
      <c r="M21">
        <f>IF(lpg[[#This Row],[LPG+]]=1,30,lpg[[#This Row],[LPG stan]])</f>
        <v>17.7</v>
      </c>
      <c r="N21">
        <f>IF(lpg[[#This Row],[Pb95+]],45,lpg[[#This Row],[Pb95 stan]])</f>
        <v>38.519999999999996</v>
      </c>
    </row>
    <row r="22" spans="1:14" x14ac:dyDescent="0.3">
      <c r="A22">
        <v>14</v>
      </c>
      <c r="B22" s="1">
        <v>41653</v>
      </c>
      <c r="C22" s="2">
        <f t="shared" si="0"/>
        <v>2</v>
      </c>
      <c r="D22">
        <v>101</v>
      </c>
      <c r="E22">
        <f t="shared" si="1"/>
        <v>17.7</v>
      </c>
      <c r="F22">
        <f t="shared" si="2"/>
        <v>38.519999999999996</v>
      </c>
      <c r="G22">
        <f>IF(lpg[[#This Row],[LPG rano]]&gt;15,(6*lpg[[#This Row],[km]])/100,(6*(lpg[[#This Row],[km]]/2))/100)</f>
        <v>6.06</v>
      </c>
      <c r="H22">
        <f>IF(lpg[[#This Row],[LPG rano]]&gt;15,0,(9*(lpg[[#This Row],[km]]/2))/100)</f>
        <v>0</v>
      </c>
      <c r="I22">
        <f>lpg[[#This Row],[LPG rano]]-lpg[[#This Row],[spalono LPG]]</f>
        <v>11.64</v>
      </c>
      <c r="J22">
        <f>lpg[[#This Row],[Pb95 rano]]-lpg[[#This Row],[spalono Pb95]]</f>
        <v>38.519999999999996</v>
      </c>
      <c r="K22">
        <f>IF(lpg[[#This Row],[LPG stan]]&lt;5,1,0)</f>
        <v>0</v>
      </c>
      <c r="L22">
        <f>IF(lpg[[#This Row],[dzien tyg]]=4,IF(lpg[[#This Row],[Pb95 stan]]&lt;40,1,0),0)</f>
        <v>0</v>
      </c>
      <c r="M22">
        <f>IF(lpg[[#This Row],[LPG+]]=1,30,lpg[[#This Row],[LPG stan]])</f>
        <v>11.64</v>
      </c>
      <c r="N22">
        <f>IF(lpg[[#This Row],[Pb95+]],45,lpg[[#This Row],[Pb95 stan]])</f>
        <v>38.519999999999996</v>
      </c>
    </row>
    <row r="23" spans="1:14" x14ac:dyDescent="0.3">
      <c r="A23">
        <v>15</v>
      </c>
      <c r="B23" s="1">
        <v>41654</v>
      </c>
      <c r="C23" s="2">
        <f t="shared" si="0"/>
        <v>3</v>
      </c>
      <c r="D23">
        <v>19</v>
      </c>
      <c r="E23">
        <f t="shared" si="1"/>
        <v>11.64</v>
      </c>
      <c r="F23">
        <f t="shared" si="2"/>
        <v>38.519999999999996</v>
      </c>
      <c r="G23">
        <f>IF(lpg[[#This Row],[LPG rano]]&gt;15,(6*lpg[[#This Row],[km]])/100,(6*(lpg[[#This Row],[km]]/2))/100)</f>
        <v>0.56999999999999995</v>
      </c>
      <c r="H23">
        <f>IF(lpg[[#This Row],[LPG rano]]&gt;15,0,(9*(lpg[[#This Row],[km]]/2))/100)</f>
        <v>0.85499999999999998</v>
      </c>
      <c r="I23">
        <f>lpg[[#This Row],[LPG rano]]-lpg[[#This Row],[spalono LPG]]</f>
        <v>11.07</v>
      </c>
      <c r="J23">
        <f>lpg[[#This Row],[Pb95 rano]]-lpg[[#This Row],[spalono Pb95]]</f>
        <v>37.664999999999999</v>
      </c>
      <c r="K23">
        <f>IF(lpg[[#This Row],[LPG stan]]&lt;5,1,0)</f>
        <v>0</v>
      </c>
      <c r="L23">
        <f>IF(lpg[[#This Row],[dzien tyg]]=4,IF(lpg[[#This Row],[Pb95 stan]]&lt;40,1,0),0)</f>
        <v>0</v>
      </c>
      <c r="M23">
        <f>IF(lpg[[#This Row],[LPG+]]=1,30,lpg[[#This Row],[LPG stan]])</f>
        <v>11.07</v>
      </c>
      <c r="N23">
        <f>IF(lpg[[#This Row],[Pb95+]],45,lpg[[#This Row],[Pb95 stan]])</f>
        <v>37.664999999999999</v>
      </c>
    </row>
    <row r="24" spans="1:14" x14ac:dyDescent="0.3">
      <c r="A24">
        <v>16</v>
      </c>
      <c r="B24" s="1">
        <v>41655</v>
      </c>
      <c r="C24" s="2">
        <f t="shared" si="0"/>
        <v>4</v>
      </c>
      <c r="D24">
        <v>31</v>
      </c>
      <c r="E24">
        <f t="shared" si="1"/>
        <v>11.07</v>
      </c>
      <c r="F24">
        <f t="shared" si="2"/>
        <v>37.664999999999999</v>
      </c>
      <c r="G24">
        <f>IF(lpg[[#This Row],[LPG rano]]&gt;15,(6*lpg[[#This Row],[km]])/100,(6*(lpg[[#This Row],[km]]/2))/100)</f>
        <v>0.93</v>
      </c>
      <c r="H24">
        <f>IF(lpg[[#This Row],[LPG rano]]&gt;15,0,(9*(lpg[[#This Row],[km]]/2))/100)</f>
        <v>1.395</v>
      </c>
      <c r="I24">
        <f>lpg[[#This Row],[LPG rano]]-lpg[[#This Row],[spalono LPG]]</f>
        <v>10.14</v>
      </c>
      <c r="J24">
        <f>lpg[[#This Row],[Pb95 rano]]-lpg[[#This Row],[spalono Pb95]]</f>
        <v>36.269999999999996</v>
      </c>
      <c r="K24">
        <f>IF(lpg[[#This Row],[LPG stan]]&lt;5,1,0)</f>
        <v>0</v>
      </c>
      <c r="L24">
        <f>IF(lpg[[#This Row],[dzien tyg]]=4,IF(lpg[[#This Row],[Pb95 stan]]&lt;40,1,0),0)</f>
        <v>1</v>
      </c>
      <c r="M24">
        <f>IF(lpg[[#This Row],[LPG+]]=1,30,lpg[[#This Row],[LPG stan]])</f>
        <v>10.14</v>
      </c>
      <c r="N24">
        <f>IF(lpg[[#This Row],[Pb95+]],45,lpg[[#This Row],[Pb95 stan]])</f>
        <v>45</v>
      </c>
    </row>
    <row r="25" spans="1:14" x14ac:dyDescent="0.3">
      <c r="A25">
        <v>17</v>
      </c>
      <c r="B25" s="1">
        <v>41656</v>
      </c>
      <c r="C25" s="2">
        <f t="shared" si="0"/>
        <v>5</v>
      </c>
      <c r="D25">
        <v>109</v>
      </c>
      <c r="E25">
        <f t="shared" si="1"/>
        <v>10.14</v>
      </c>
      <c r="F25">
        <f t="shared" si="2"/>
        <v>45</v>
      </c>
      <c r="G25">
        <f>IF(lpg[[#This Row],[LPG rano]]&gt;15,(6*lpg[[#This Row],[km]])/100,(6*(lpg[[#This Row],[km]]/2))/100)</f>
        <v>3.27</v>
      </c>
      <c r="H25">
        <f>IF(lpg[[#This Row],[LPG rano]]&gt;15,0,(9*(lpg[[#This Row],[km]]/2))/100)</f>
        <v>4.9050000000000002</v>
      </c>
      <c r="I25">
        <f>lpg[[#This Row],[LPG rano]]-lpg[[#This Row],[spalono LPG]]</f>
        <v>6.870000000000001</v>
      </c>
      <c r="J25">
        <f>lpg[[#This Row],[Pb95 rano]]-lpg[[#This Row],[spalono Pb95]]</f>
        <v>40.094999999999999</v>
      </c>
      <c r="K25">
        <f>IF(lpg[[#This Row],[LPG stan]]&lt;5,1,0)</f>
        <v>0</v>
      </c>
      <c r="L25">
        <f>IF(lpg[[#This Row],[dzien tyg]]=4,IF(lpg[[#This Row],[Pb95 stan]]&lt;40,1,0),0)</f>
        <v>0</v>
      </c>
      <c r="M25">
        <f>IF(lpg[[#This Row],[LPG+]]=1,30,lpg[[#This Row],[LPG stan]])</f>
        <v>6.870000000000001</v>
      </c>
      <c r="N25">
        <f>IF(lpg[[#This Row],[Pb95+]],45,lpg[[#This Row],[Pb95 stan]])</f>
        <v>40.094999999999999</v>
      </c>
    </row>
    <row r="26" spans="1:14" x14ac:dyDescent="0.3">
      <c r="A26">
        <v>18</v>
      </c>
      <c r="B26" s="1">
        <v>41657</v>
      </c>
      <c r="C26" s="2">
        <f t="shared" si="0"/>
        <v>6</v>
      </c>
      <c r="D26">
        <v>40</v>
      </c>
      <c r="E26">
        <f t="shared" si="1"/>
        <v>6.870000000000001</v>
      </c>
      <c r="F26">
        <f t="shared" si="2"/>
        <v>40.094999999999999</v>
      </c>
      <c r="G26">
        <f>IF(lpg[[#This Row],[LPG rano]]&gt;15,(6*lpg[[#This Row],[km]])/100,(6*(lpg[[#This Row],[km]]/2))/100)</f>
        <v>1.2</v>
      </c>
      <c r="H26">
        <f>IF(lpg[[#This Row],[LPG rano]]&gt;15,0,(9*(lpg[[#This Row],[km]]/2))/100)</f>
        <v>1.8</v>
      </c>
      <c r="I26">
        <f>lpg[[#This Row],[LPG rano]]-lpg[[#This Row],[spalono LPG]]</f>
        <v>5.6700000000000008</v>
      </c>
      <c r="J26">
        <f>lpg[[#This Row],[Pb95 rano]]-lpg[[#This Row],[spalono Pb95]]</f>
        <v>38.295000000000002</v>
      </c>
      <c r="K26">
        <f>IF(lpg[[#This Row],[LPG stan]]&lt;5,1,0)</f>
        <v>0</v>
      </c>
      <c r="L26">
        <f>IF(lpg[[#This Row],[dzien tyg]]=4,IF(lpg[[#This Row],[Pb95 stan]]&lt;40,1,0),0)</f>
        <v>0</v>
      </c>
      <c r="M26">
        <f>IF(lpg[[#This Row],[LPG+]]=1,30,lpg[[#This Row],[LPG stan]])</f>
        <v>5.6700000000000008</v>
      </c>
      <c r="N26">
        <f>IF(lpg[[#This Row],[Pb95+]],45,lpg[[#This Row],[Pb95 stan]])</f>
        <v>38.295000000000002</v>
      </c>
    </row>
    <row r="27" spans="1:14" x14ac:dyDescent="0.3">
      <c r="A27">
        <v>19</v>
      </c>
      <c r="B27" s="1">
        <v>41658</v>
      </c>
      <c r="C27" s="2">
        <f t="shared" si="0"/>
        <v>7</v>
      </c>
      <c r="D27">
        <v>70</v>
      </c>
      <c r="E27">
        <f t="shared" si="1"/>
        <v>5.6700000000000008</v>
      </c>
      <c r="F27">
        <f t="shared" si="2"/>
        <v>38.295000000000002</v>
      </c>
      <c r="G27">
        <f>IF(lpg[[#This Row],[LPG rano]]&gt;15,(6*lpg[[#This Row],[km]])/100,(6*(lpg[[#This Row],[km]]/2))/100)</f>
        <v>2.1</v>
      </c>
      <c r="H27">
        <f>IF(lpg[[#This Row],[LPG rano]]&gt;15,0,(9*(lpg[[#This Row],[km]]/2))/100)</f>
        <v>3.15</v>
      </c>
      <c r="I27">
        <f>lpg[[#This Row],[LPG rano]]-lpg[[#This Row],[spalono LPG]]</f>
        <v>3.5700000000000007</v>
      </c>
      <c r="J27">
        <f>lpg[[#This Row],[Pb95 rano]]-lpg[[#This Row],[spalono Pb95]]</f>
        <v>35.145000000000003</v>
      </c>
      <c r="K27">
        <f>IF(lpg[[#This Row],[LPG stan]]&lt;5,1,0)</f>
        <v>1</v>
      </c>
      <c r="L27">
        <f>IF(lpg[[#This Row],[dzien tyg]]=4,IF(lpg[[#This Row],[Pb95 stan]]&lt;40,1,0),0)</f>
        <v>0</v>
      </c>
      <c r="M27">
        <f>IF(lpg[[#This Row],[LPG+]]=1,30,lpg[[#This Row],[LPG stan]])</f>
        <v>30</v>
      </c>
      <c r="N27">
        <f>IF(lpg[[#This Row],[Pb95+]],45,lpg[[#This Row],[Pb95 stan]])</f>
        <v>35.145000000000003</v>
      </c>
    </row>
    <row r="28" spans="1:14" x14ac:dyDescent="0.3">
      <c r="A28">
        <v>20</v>
      </c>
      <c r="B28" s="1">
        <v>41659</v>
      </c>
      <c r="C28" s="2">
        <f t="shared" si="0"/>
        <v>1</v>
      </c>
      <c r="D28">
        <v>34</v>
      </c>
      <c r="E28">
        <f t="shared" si="1"/>
        <v>30</v>
      </c>
      <c r="F28">
        <f t="shared" si="2"/>
        <v>35.145000000000003</v>
      </c>
      <c r="G28">
        <f>IF(lpg[[#This Row],[LPG rano]]&gt;15,(6*lpg[[#This Row],[km]])/100,(6*(lpg[[#This Row],[km]]/2))/100)</f>
        <v>2.04</v>
      </c>
      <c r="H28">
        <f>IF(lpg[[#This Row],[LPG rano]]&gt;15,0,(9*(lpg[[#This Row],[km]]/2))/100)</f>
        <v>0</v>
      </c>
      <c r="I28">
        <f>lpg[[#This Row],[LPG rano]]-lpg[[#This Row],[spalono LPG]]</f>
        <v>27.96</v>
      </c>
      <c r="J28">
        <f>lpg[[#This Row],[Pb95 rano]]-lpg[[#This Row],[spalono Pb95]]</f>
        <v>35.145000000000003</v>
      </c>
      <c r="K28">
        <f>IF(lpg[[#This Row],[LPG stan]]&lt;5,1,0)</f>
        <v>0</v>
      </c>
      <c r="L28">
        <f>IF(lpg[[#This Row],[dzien tyg]]=4,IF(lpg[[#This Row],[Pb95 stan]]&lt;40,1,0),0)</f>
        <v>0</v>
      </c>
      <c r="M28">
        <f>IF(lpg[[#This Row],[LPG+]]=1,30,lpg[[#This Row],[LPG stan]])</f>
        <v>27.96</v>
      </c>
      <c r="N28">
        <f>IF(lpg[[#This Row],[Pb95+]],45,lpg[[#This Row],[Pb95 stan]])</f>
        <v>35.145000000000003</v>
      </c>
    </row>
    <row r="29" spans="1:14" x14ac:dyDescent="0.3">
      <c r="A29">
        <v>21</v>
      </c>
      <c r="B29" s="1">
        <v>41660</v>
      </c>
      <c r="C29" s="2">
        <f t="shared" si="0"/>
        <v>2</v>
      </c>
      <c r="D29">
        <v>111</v>
      </c>
      <c r="E29">
        <f t="shared" si="1"/>
        <v>27.96</v>
      </c>
      <c r="F29">
        <f t="shared" si="2"/>
        <v>35.145000000000003</v>
      </c>
      <c r="G29">
        <f>IF(lpg[[#This Row],[LPG rano]]&gt;15,(6*lpg[[#This Row],[km]])/100,(6*(lpg[[#This Row],[km]]/2))/100)</f>
        <v>6.66</v>
      </c>
      <c r="H29">
        <f>IF(lpg[[#This Row],[LPG rano]]&gt;15,0,(9*(lpg[[#This Row],[km]]/2))/100)</f>
        <v>0</v>
      </c>
      <c r="I29">
        <f>lpg[[#This Row],[LPG rano]]-lpg[[#This Row],[spalono LPG]]</f>
        <v>21.3</v>
      </c>
      <c r="J29">
        <f>lpg[[#This Row],[Pb95 rano]]-lpg[[#This Row],[spalono Pb95]]</f>
        <v>35.145000000000003</v>
      </c>
      <c r="K29">
        <f>IF(lpg[[#This Row],[LPG stan]]&lt;5,1,0)</f>
        <v>0</v>
      </c>
      <c r="L29">
        <f>IF(lpg[[#This Row],[dzien tyg]]=4,IF(lpg[[#This Row],[Pb95 stan]]&lt;40,1,0),0)</f>
        <v>0</v>
      </c>
      <c r="M29">
        <f>IF(lpg[[#This Row],[LPG+]]=1,30,lpg[[#This Row],[LPG stan]])</f>
        <v>21.3</v>
      </c>
      <c r="N29">
        <f>IF(lpg[[#This Row],[Pb95+]],45,lpg[[#This Row],[Pb95 stan]])</f>
        <v>35.145000000000003</v>
      </c>
    </row>
    <row r="30" spans="1:14" x14ac:dyDescent="0.3">
      <c r="A30">
        <v>22</v>
      </c>
      <c r="B30" s="1">
        <v>41661</v>
      </c>
      <c r="C30" s="2">
        <f t="shared" si="0"/>
        <v>3</v>
      </c>
      <c r="D30">
        <v>125</v>
      </c>
      <c r="E30">
        <f t="shared" si="1"/>
        <v>21.3</v>
      </c>
      <c r="F30">
        <f t="shared" si="2"/>
        <v>35.145000000000003</v>
      </c>
      <c r="G30">
        <f>IF(lpg[[#This Row],[LPG rano]]&gt;15,(6*lpg[[#This Row],[km]])/100,(6*(lpg[[#This Row],[km]]/2))/100)</f>
        <v>7.5</v>
      </c>
      <c r="H30">
        <f>IF(lpg[[#This Row],[LPG rano]]&gt;15,0,(9*(lpg[[#This Row],[km]]/2))/100)</f>
        <v>0</v>
      </c>
      <c r="I30">
        <f>lpg[[#This Row],[LPG rano]]-lpg[[#This Row],[spalono LPG]]</f>
        <v>13.8</v>
      </c>
      <c r="J30">
        <f>lpg[[#This Row],[Pb95 rano]]-lpg[[#This Row],[spalono Pb95]]</f>
        <v>35.145000000000003</v>
      </c>
      <c r="K30">
        <f>IF(lpg[[#This Row],[LPG stan]]&lt;5,1,0)</f>
        <v>0</v>
      </c>
      <c r="L30">
        <f>IF(lpg[[#This Row],[dzien tyg]]=4,IF(lpg[[#This Row],[Pb95 stan]]&lt;40,1,0),0)</f>
        <v>0</v>
      </c>
      <c r="M30">
        <f>IF(lpg[[#This Row],[LPG+]]=1,30,lpg[[#This Row],[LPG stan]])</f>
        <v>13.8</v>
      </c>
      <c r="N30">
        <f>IF(lpg[[#This Row],[Pb95+]],45,lpg[[#This Row],[Pb95 stan]])</f>
        <v>35.145000000000003</v>
      </c>
    </row>
    <row r="31" spans="1:14" x14ac:dyDescent="0.3">
      <c r="A31">
        <v>23</v>
      </c>
      <c r="B31" s="1">
        <v>41662</v>
      </c>
      <c r="C31" s="2">
        <f t="shared" si="0"/>
        <v>4</v>
      </c>
      <c r="D31">
        <v>76</v>
      </c>
      <c r="E31">
        <f t="shared" si="1"/>
        <v>13.8</v>
      </c>
      <c r="F31">
        <f t="shared" si="2"/>
        <v>35.145000000000003</v>
      </c>
      <c r="G31">
        <f>IF(lpg[[#This Row],[LPG rano]]&gt;15,(6*lpg[[#This Row],[km]])/100,(6*(lpg[[#This Row],[km]]/2))/100)</f>
        <v>2.2799999999999998</v>
      </c>
      <c r="H31">
        <f>IF(lpg[[#This Row],[LPG rano]]&gt;15,0,(9*(lpg[[#This Row],[km]]/2))/100)</f>
        <v>3.42</v>
      </c>
      <c r="I31">
        <f>lpg[[#This Row],[LPG rano]]-lpg[[#This Row],[spalono LPG]]</f>
        <v>11.520000000000001</v>
      </c>
      <c r="J31">
        <f>lpg[[#This Row],[Pb95 rano]]-lpg[[#This Row],[spalono Pb95]]</f>
        <v>31.725000000000001</v>
      </c>
      <c r="K31">
        <f>IF(lpg[[#This Row],[LPG stan]]&lt;5,1,0)</f>
        <v>0</v>
      </c>
      <c r="L31">
        <f>IF(lpg[[#This Row],[dzien tyg]]=4,IF(lpg[[#This Row],[Pb95 stan]]&lt;40,1,0),0)</f>
        <v>1</v>
      </c>
      <c r="M31">
        <f>IF(lpg[[#This Row],[LPG+]]=1,30,lpg[[#This Row],[LPG stan]])</f>
        <v>11.520000000000001</v>
      </c>
      <c r="N31">
        <f>IF(lpg[[#This Row],[Pb95+]],45,lpg[[#This Row],[Pb95 stan]])</f>
        <v>45</v>
      </c>
    </row>
    <row r="32" spans="1:14" x14ac:dyDescent="0.3">
      <c r="A32">
        <v>24</v>
      </c>
      <c r="B32" s="1">
        <v>41663</v>
      </c>
      <c r="C32" s="2">
        <f t="shared" si="0"/>
        <v>5</v>
      </c>
      <c r="D32">
        <v>125</v>
      </c>
      <c r="E32">
        <f t="shared" si="1"/>
        <v>11.520000000000001</v>
      </c>
      <c r="F32">
        <f t="shared" si="2"/>
        <v>45</v>
      </c>
      <c r="G32">
        <f>IF(lpg[[#This Row],[LPG rano]]&gt;15,(6*lpg[[#This Row],[km]])/100,(6*(lpg[[#This Row],[km]]/2))/100)</f>
        <v>3.75</v>
      </c>
      <c r="H32">
        <f>IF(lpg[[#This Row],[LPG rano]]&gt;15,0,(9*(lpg[[#This Row],[km]]/2))/100)</f>
        <v>5.625</v>
      </c>
      <c r="I32">
        <f>lpg[[#This Row],[LPG rano]]-lpg[[#This Row],[spalono LPG]]</f>
        <v>7.7700000000000014</v>
      </c>
      <c r="J32">
        <f>lpg[[#This Row],[Pb95 rano]]-lpg[[#This Row],[spalono Pb95]]</f>
        <v>39.375</v>
      </c>
      <c r="K32">
        <f>IF(lpg[[#This Row],[LPG stan]]&lt;5,1,0)</f>
        <v>0</v>
      </c>
      <c r="L32">
        <f>IF(lpg[[#This Row],[dzien tyg]]=4,IF(lpg[[#This Row],[Pb95 stan]]&lt;40,1,0),0)</f>
        <v>0</v>
      </c>
      <c r="M32">
        <f>IF(lpg[[#This Row],[LPG+]]=1,30,lpg[[#This Row],[LPG stan]])</f>
        <v>7.7700000000000014</v>
      </c>
      <c r="N32">
        <f>IF(lpg[[#This Row],[Pb95+]],45,lpg[[#This Row],[Pb95 stan]])</f>
        <v>39.375</v>
      </c>
    </row>
    <row r="33" spans="1:14" x14ac:dyDescent="0.3">
      <c r="A33">
        <v>25</v>
      </c>
      <c r="B33" s="1">
        <v>41664</v>
      </c>
      <c r="C33" s="2">
        <f t="shared" si="0"/>
        <v>6</v>
      </c>
      <c r="D33">
        <v>23</v>
      </c>
      <c r="E33">
        <f t="shared" si="1"/>
        <v>7.7700000000000014</v>
      </c>
      <c r="F33">
        <f t="shared" si="2"/>
        <v>39.375</v>
      </c>
      <c r="G33">
        <f>IF(lpg[[#This Row],[LPG rano]]&gt;15,(6*lpg[[#This Row],[km]])/100,(6*(lpg[[#This Row],[km]]/2))/100)</f>
        <v>0.69</v>
      </c>
      <c r="H33">
        <f>IF(lpg[[#This Row],[LPG rano]]&gt;15,0,(9*(lpg[[#This Row],[km]]/2))/100)</f>
        <v>1.0349999999999999</v>
      </c>
      <c r="I33">
        <f>lpg[[#This Row],[LPG rano]]-lpg[[#This Row],[spalono LPG]]</f>
        <v>7.0800000000000018</v>
      </c>
      <c r="J33">
        <f>lpg[[#This Row],[Pb95 rano]]-lpg[[#This Row],[spalono Pb95]]</f>
        <v>38.340000000000003</v>
      </c>
      <c r="K33">
        <f>IF(lpg[[#This Row],[LPG stan]]&lt;5,1,0)</f>
        <v>0</v>
      </c>
      <c r="L33">
        <f>IF(lpg[[#This Row],[dzien tyg]]=4,IF(lpg[[#This Row],[Pb95 stan]]&lt;40,1,0),0)</f>
        <v>0</v>
      </c>
      <c r="M33">
        <f>IF(lpg[[#This Row],[LPG+]]=1,30,lpg[[#This Row],[LPG stan]])</f>
        <v>7.0800000000000018</v>
      </c>
      <c r="N33">
        <f>IF(lpg[[#This Row],[Pb95+]],45,lpg[[#This Row],[Pb95 stan]])</f>
        <v>38.340000000000003</v>
      </c>
    </row>
    <row r="34" spans="1:14" x14ac:dyDescent="0.3">
      <c r="A34">
        <v>26</v>
      </c>
      <c r="B34" s="1">
        <v>41665</v>
      </c>
      <c r="C34" s="2">
        <f t="shared" si="0"/>
        <v>7</v>
      </c>
      <c r="D34">
        <v>93</v>
      </c>
      <c r="E34">
        <f t="shared" si="1"/>
        <v>7.0800000000000018</v>
      </c>
      <c r="F34">
        <f t="shared" si="2"/>
        <v>38.340000000000003</v>
      </c>
      <c r="G34">
        <f>IF(lpg[[#This Row],[LPG rano]]&gt;15,(6*lpg[[#This Row],[km]])/100,(6*(lpg[[#This Row],[km]]/2))/100)</f>
        <v>2.79</v>
      </c>
      <c r="H34">
        <f>IF(lpg[[#This Row],[LPG rano]]&gt;15,0,(9*(lpg[[#This Row],[km]]/2))/100)</f>
        <v>4.1849999999999996</v>
      </c>
      <c r="I34">
        <f>lpg[[#This Row],[LPG rano]]-lpg[[#This Row],[spalono LPG]]</f>
        <v>4.2900000000000018</v>
      </c>
      <c r="J34">
        <f>lpg[[#This Row],[Pb95 rano]]-lpg[[#This Row],[spalono Pb95]]</f>
        <v>34.155000000000001</v>
      </c>
      <c r="K34">
        <f>IF(lpg[[#This Row],[LPG stan]]&lt;5,1,0)</f>
        <v>1</v>
      </c>
      <c r="L34">
        <f>IF(lpg[[#This Row],[dzien tyg]]=4,IF(lpg[[#This Row],[Pb95 stan]]&lt;40,1,0),0)</f>
        <v>0</v>
      </c>
      <c r="M34">
        <f>IF(lpg[[#This Row],[LPG+]]=1,30,lpg[[#This Row],[LPG stan]])</f>
        <v>30</v>
      </c>
      <c r="N34">
        <f>IF(lpg[[#This Row],[Pb95+]],45,lpg[[#This Row],[Pb95 stan]])</f>
        <v>34.155000000000001</v>
      </c>
    </row>
    <row r="35" spans="1:14" x14ac:dyDescent="0.3">
      <c r="A35">
        <v>27</v>
      </c>
      <c r="B35" s="1">
        <v>41666</v>
      </c>
      <c r="C35" s="2">
        <f t="shared" si="0"/>
        <v>1</v>
      </c>
      <c r="D35">
        <v>111</v>
      </c>
      <c r="E35">
        <f t="shared" si="1"/>
        <v>30</v>
      </c>
      <c r="F35">
        <f t="shared" si="2"/>
        <v>34.155000000000001</v>
      </c>
      <c r="G35">
        <f>IF(lpg[[#This Row],[LPG rano]]&gt;15,(6*lpg[[#This Row],[km]])/100,(6*(lpg[[#This Row],[km]]/2))/100)</f>
        <v>6.66</v>
      </c>
      <c r="H35">
        <f>IF(lpg[[#This Row],[LPG rano]]&gt;15,0,(9*(lpg[[#This Row],[km]]/2))/100)</f>
        <v>0</v>
      </c>
      <c r="I35">
        <f>lpg[[#This Row],[LPG rano]]-lpg[[#This Row],[spalono LPG]]</f>
        <v>23.34</v>
      </c>
      <c r="J35">
        <f>lpg[[#This Row],[Pb95 rano]]-lpg[[#This Row],[spalono Pb95]]</f>
        <v>34.155000000000001</v>
      </c>
      <c r="K35">
        <f>IF(lpg[[#This Row],[LPG stan]]&lt;5,1,0)</f>
        <v>0</v>
      </c>
      <c r="L35">
        <f>IF(lpg[[#This Row],[dzien tyg]]=4,IF(lpg[[#This Row],[Pb95 stan]]&lt;40,1,0),0)</f>
        <v>0</v>
      </c>
      <c r="M35">
        <f>IF(lpg[[#This Row],[LPG+]]=1,30,lpg[[#This Row],[LPG stan]])</f>
        <v>23.34</v>
      </c>
      <c r="N35">
        <f>IF(lpg[[#This Row],[Pb95+]],45,lpg[[#This Row],[Pb95 stan]])</f>
        <v>34.155000000000001</v>
      </c>
    </row>
    <row r="36" spans="1:14" x14ac:dyDescent="0.3">
      <c r="A36">
        <v>28</v>
      </c>
      <c r="B36" s="1">
        <v>41667</v>
      </c>
      <c r="C36" s="2">
        <f t="shared" si="0"/>
        <v>2</v>
      </c>
      <c r="D36">
        <v>52</v>
      </c>
      <c r="E36">
        <f t="shared" si="1"/>
        <v>23.34</v>
      </c>
      <c r="F36">
        <f t="shared" si="2"/>
        <v>34.155000000000001</v>
      </c>
      <c r="G36">
        <f>IF(lpg[[#This Row],[LPG rano]]&gt;15,(6*lpg[[#This Row],[km]])/100,(6*(lpg[[#This Row],[km]]/2))/100)</f>
        <v>3.12</v>
      </c>
      <c r="H36">
        <f>IF(lpg[[#This Row],[LPG rano]]&gt;15,0,(9*(lpg[[#This Row],[km]]/2))/100)</f>
        <v>0</v>
      </c>
      <c r="I36">
        <f>lpg[[#This Row],[LPG rano]]-lpg[[#This Row],[spalono LPG]]</f>
        <v>20.22</v>
      </c>
      <c r="J36">
        <f>lpg[[#This Row],[Pb95 rano]]-lpg[[#This Row],[spalono Pb95]]</f>
        <v>34.155000000000001</v>
      </c>
      <c r="K36">
        <f>IF(lpg[[#This Row],[LPG stan]]&lt;5,1,0)</f>
        <v>0</v>
      </c>
      <c r="L36">
        <f>IF(lpg[[#This Row],[dzien tyg]]=4,IF(lpg[[#This Row],[Pb95 stan]]&lt;40,1,0),0)</f>
        <v>0</v>
      </c>
      <c r="M36">
        <f>IF(lpg[[#This Row],[LPG+]]=1,30,lpg[[#This Row],[LPG stan]])</f>
        <v>20.22</v>
      </c>
      <c r="N36">
        <f>IF(lpg[[#This Row],[Pb95+]],45,lpg[[#This Row],[Pb95 stan]])</f>
        <v>34.155000000000001</v>
      </c>
    </row>
    <row r="37" spans="1:14" x14ac:dyDescent="0.3">
      <c r="A37">
        <v>29</v>
      </c>
      <c r="B37" s="1">
        <v>41668</v>
      </c>
      <c r="C37" s="2">
        <f t="shared" si="0"/>
        <v>3</v>
      </c>
      <c r="D37">
        <v>65</v>
      </c>
      <c r="E37">
        <f t="shared" si="1"/>
        <v>20.22</v>
      </c>
      <c r="F37">
        <f t="shared" si="2"/>
        <v>34.155000000000001</v>
      </c>
      <c r="G37">
        <f>IF(lpg[[#This Row],[LPG rano]]&gt;15,(6*lpg[[#This Row],[km]])/100,(6*(lpg[[#This Row],[km]]/2))/100)</f>
        <v>3.9</v>
      </c>
      <c r="H37">
        <f>IF(lpg[[#This Row],[LPG rano]]&gt;15,0,(9*(lpg[[#This Row],[km]]/2))/100)</f>
        <v>0</v>
      </c>
      <c r="I37">
        <f>lpg[[#This Row],[LPG rano]]-lpg[[#This Row],[spalono LPG]]</f>
        <v>16.32</v>
      </c>
      <c r="J37">
        <f>lpg[[#This Row],[Pb95 rano]]-lpg[[#This Row],[spalono Pb95]]</f>
        <v>34.155000000000001</v>
      </c>
      <c r="K37">
        <f>IF(lpg[[#This Row],[LPG stan]]&lt;5,1,0)</f>
        <v>0</v>
      </c>
      <c r="L37">
        <f>IF(lpg[[#This Row],[dzien tyg]]=4,IF(lpg[[#This Row],[Pb95 stan]]&lt;40,1,0),0)</f>
        <v>0</v>
      </c>
      <c r="M37">
        <f>IF(lpg[[#This Row],[LPG+]]=1,30,lpg[[#This Row],[LPG stan]])</f>
        <v>16.32</v>
      </c>
      <c r="N37">
        <f>IF(lpg[[#This Row],[Pb95+]],45,lpg[[#This Row],[Pb95 stan]])</f>
        <v>34.155000000000001</v>
      </c>
    </row>
    <row r="38" spans="1:14" x14ac:dyDescent="0.3">
      <c r="A38">
        <v>30</v>
      </c>
      <c r="B38" s="1">
        <v>41669</v>
      </c>
      <c r="C38" s="2">
        <f t="shared" si="0"/>
        <v>4</v>
      </c>
      <c r="D38">
        <v>120</v>
      </c>
      <c r="E38">
        <f t="shared" si="1"/>
        <v>16.32</v>
      </c>
      <c r="F38">
        <f t="shared" si="2"/>
        <v>34.155000000000001</v>
      </c>
      <c r="G38">
        <f>IF(lpg[[#This Row],[LPG rano]]&gt;15,(6*lpg[[#This Row],[km]])/100,(6*(lpg[[#This Row],[km]]/2))/100)</f>
        <v>7.2</v>
      </c>
      <c r="H38">
        <f>IF(lpg[[#This Row],[LPG rano]]&gt;15,0,(9*(lpg[[#This Row],[km]]/2))/100)</f>
        <v>0</v>
      </c>
      <c r="I38">
        <f>lpg[[#This Row],[LPG rano]]-lpg[[#This Row],[spalono LPG]]</f>
        <v>9.120000000000001</v>
      </c>
      <c r="J38">
        <f>lpg[[#This Row],[Pb95 rano]]-lpg[[#This Row],[spalono Pb95]]</f>
        <v>34.155000000000001</v>
      </c>
      <c r="K38">
        <f>IF(lpg[[#This Row],[LPG stan]]&lt;5,1,0)</f>
        <v>0</v>
      </c>
      <c r="L38">
        <f>IF(lpg[[#This Row],[dzien tyg]]=4,IF(lpg[[#This Row],[Pb95 stan]]&lt;40,1,0),0)</f>
        <v>1</v>
      </c>
      <c r="M38">
        <f>IF(lpg[[#This Row],[LPG+]]=1,30,lpg[[#This Row],[LPG stan]])</f>
        <v>9.120000000000001</v>
      </c>
      <c r="N38">
        <f>IF(lpg[[#This Row],[Pb95+]],45,lpg[[#This Row],[Pb95 stan]])</f>
        <v>45</v>
      </c>
    </row>
    <row r="39" spans="1:14" x14ac:dyDescent="0.3">
      <c r="A39">
        <v>31</v>
      </c>
      <c r="B39" s="1">
        <v>41670</v>
      </c>
      <c r="C39" s="2">
        <f t="shared" si="0"/>
        <v>5</v>
      </c>
      <c r="D39">
        <v>113</v>
      </c>
      <c r="E39">
        <f t="shared" si="1"/>
        <v>9.120000000000001</v>
      </c>
      <c r="F39">
        <f t="shared" si="2"/>
        <v>45</v>
      </c>
      <c r="G39">
        <f>IF(lpg[[#This Row],[LPG rano]]&gt;15,(6*lpg[[#This Row],[km]])/100,(6*(lpg[[#This Row],[km]]/2))/100)</f>
        <v>3.39</v>
      </c>
      <c r="H39">
        <f>IF(lpg[[#This Row],[LPG rano]]&gt;15,0,(9*(lpg[[#This Row],[km]]/2))/100)</f>
        <v>5.085</v>
      </c>
      <c r="I39">
        <f>lpg[[#This Row],[LPG rano]]-lpg[[#This Row],[spalono LPG]]</f>
        <v>5.73</v>
      </c>
      <c r="J39">
        <f>lpg[[#This Row],[Pb95 rano]]-lpg[[#This Row],[spalono Pb95]]</f>
        <v>39.914999999999999</v>
      </c>
      <c r="K39">
        <f>IF(lpg[[#This Row],[LPG stan]]&lt;5,1,0)</f>
        <v>0</v>
      </c>
      <c r="L39">
        <f>IF(lpg[[#This Row],[dzien tyg]]=4,IF(lpg[[#This Row],[Pb95 stan]]&lt;40,1,0),0)</f>
        <v>0</v>
      </c>
      <c r="M39">
        <f>IF(lpg[[#This Row],[LPG+]]=1,30,lpg[[#This Row],[LPG stan]])</f>
        <v>5.73</v>
      </c>
      <c r="N39">
        <f>IF(lpg[[#This Row],[Pb95+]],45,lpg[[#This Row],[Pb95 stan]])</f>
        <v>39.914999999999999</v>
      </c>
    </row>
    <row r="40" spans="1:14" x14ac:dyDescent="0.3">
      <c r="A40">
        <v>32</v>
      </c>
      <c r="B40" s="1">
        <v>41671</v>
      </c>
      <c r="C40" s="2">
        <f t="shared" si="0"/>
        <v>6</v>
      </c>
      <c r="D40">
        <v>110</v>
      </c>
      <c r="E40">
        <f t="shared" si="1"/>
        <v>5.73</v>
      </c>
      <c r="F40">
        <f t="shared" si="2"/>
        <v>39.914999999999999</v>
      </c>
      <c r="G40">
        <f>IF(lpg[[#This Row],[LPG rano]]&gt;15,(6*lpg[[#This Row],[km]])/100,(6*(lpg[[#This Row],[km]]/2))/100)</f>
        <v>3.3</v>
      </c>
      <c r="H40">
        <f>IF(lpg[[#This Row],[LPG rano]]&gt;15,0,(9*(lpg[[#This Row],[km]]/2))/100)</f>
        <v>4.95</v>
      </c>
      <c r="I40">
        <f>lpg[[#This Row],[LPG rano]]-lpg[[#This Row],[spalono LPG]]</f>
        <v>2.4300000000000006</v>
      </c>
      <c r="J40">
        <f>lpg[[#This Row],[Pb95 rano]]-lpg[[#This Row],[spalono Pb95]]</f>
        <v>34.964999999999996</v>
      </c>
      <c r="K40">
        <f>IF(lpg[[#This Row],[LPG stan]]&lt;5,1,0)</f>
        <v>1</v>
      </c>
      <c r="L40">
        <f>IF(lpg[[#This Row],[dzien tyg]]=4,IF(lpg[[#This Row],[Pb95 stan]]&lt;40,1,0),0)</f>
        <v>0</v>
      </c>
      <c r="M40">
        <f>IF(lpg[[#This Row],[LPG+]]=1,30,lpg[[#This Row],[LPG stan]])</f>
        <v>30</v>
      </c>
      <c r="N40">
        <f>IF(lpg[[#This Row],[Pb95+]],45,lpg[[#This Row],[Pb95 stan]])</f>
        <v>34.964999999999996</v>
      </c>
    </row>
    <row r="41" spans="1:14" x14ac:dyDescent="0.3">
      <c r="A41">
        <v>33</v>
      </c>
      <c r="B41" s="1">
        <v>41672</v>
      </c>
      <c r="C41" s="2">
        <f t="shared" si="0"/>
        <v>7</v>
      </c>
      <c r="D41">
        <v>135</v>
      </c>
      <c r="E41">
        <f t="shared" si="1"/>
        <v>30</v>
      </c>
      <c r="F41">
        <f t="shared" si="2"/>
        <v>34.964999999999996</v>
      </c>
      <c r="G41">
        <f>IF(lpg[[#This Row],[LPG rano]]&gt;15,(6*lpg[[#This Row],[km]])/100,(6*(lpg[[#This Row],[km]]/2))/100)</f>
        <v>8.1</v>
      </c>
      <c r="H41">
        <f>IF(lpg[[#This Row],[LPG rano]]&gt;15,0,(9*(lpg[[#This Row],[km]]/2))/100)</f>
        <v>0</v>
      </c>
      <c r="I41">
        <f>lpg[[#This Row],[LPG rano]]-lpg[[#This Row],[spalono LPG]]</f>
        <v>21.9</v>
      </c>
      <c r="J41">
        <f>lpg[[#This Row],[Pb95 rano]]-lpg[[#This Row],[spalono Pb95]]</f>
        <v>34.964999999999996</v>
      </c>
      <c r="K41">
        <f>IF(lpg[[#This Row],[LPG stan]]&lt;5,1,0)</f>
        <v>0</v>
      </c>
      <c r="L41">
        <f>IF(lpg[[#This Row],[dzien tyg]]=4,IF(lpg[[#This Row],[Pb95 stan]]&lt;40,1,0),0)</f>
        <v>0</v>
      </c>
      <c r="M41">
        <f>IF(lpg[[#This Row],[LPG+]]=1,30,lpg[[#This Row],[LPG stan]])</f>
        <v>21.9</v>
      </c>
      <c r="N41">
        <f>IF(lpg[[#This Row],[Pb95+]],45,lpg[[#This Row],[Pb95 stan]])</f>
        <v>34.964999999999996</v>
      </c>
    </row>
    <row r="42" spans="1:14" x14ac:dyDescent="0.3">
      <c r="A42">
        <v>34</v>
      </c>
      <c r="B42" s="1">
        <v>41673</v>
      </c>
      <c r="C42" s="2">
        <f t="shared" si="0"/>
        <v>1</v>
      </c>
      <c r="D42">
        <v>37</v>
      </c>
      <c r="E42">
        <f t="shared" si="1"/>
        <v>21.9</v>
      </c>
      <c r="F42">
        <f t="shared" si="2"/>
        <v>34.964999999999996</v>
      </c>
      <c r="G42">
        <f>IF(lpg[[#This Row],[LPG rano]]&gt;15,(6*lpg[[#This Row],[km]])/100,(6*(lpg[[#This Row],[km]]/2))/100)</f>
        <v>2.2200000000000002</v>
      </c>
      <c r="H42">
        <f>IF(lpg[[#This Row],[LPG rano]]&gt;15,0,(9*(lpg[[#This Row],[km]]/2))/100)</f>
        <v>0</v>
      </c>
      <c r="I42">
        <f>lpg[[#This Row],[LPG rano]]-lpg[[#This Row],[spalono LPG]]</f>
        <v>19.68</v>
      </c>
      <c r="J42">
        <f>lpg[[#This Row],[Pb95 rano]]-lpg[[#This Row],[spalono Pb95]]</f>
        <v>34.964999999999996</v>
      </c>
      <c r="K42">
        <f>IF(lpg[[#This Row],[LPG stan]]&lt;5,1,0)</f>
        <v>0</v>
      </c>
      <c r="L42">
        <f>IF(lpg[[#This Row],[dzien tyg]]=4,IF(lpg[[#This Row],[Pb95 stan]]&lt;40,1,0),0)</f>
        <v>0</v>
      </c>
      <c r="M42">
        <f>IF(lpg[[#This Row],[LPG+]]=1,30,lpg[[#This Row],[LPG stan]])</f>
        <v>19.68</v>
      </c>
      <c r="N42">
        <f>IF(lpg[[#This Row],[Pb95+]],45,lpg[[#This Row],[Pb95 stan]])</f>
        <v>34.964999999999996</v>
      </c>
    </row>
    <row r="43" spans="1:14" x14ac:dyDescent="0.3">
      <c r="A43">
        <v>35</v>
      </c>
      <c r="B43" s="1">
        <v>41674</v>
      </c>
      <c r="C43" s="2">
        <f t="shared" si="0"/>
        <v>2</v>
      </c>
      <c r="D43">
        <v>113</v>
      </c>
      <c r="E43">
        <f t="shared" si="1"/>
        <v>19.68</v>
      </c>
      <c r="F43">
        <f t="shared" si="2"/>
        <v>34.964999999999996</v>
      </c>
      <c r="G43">
        <f>IF(lpg[[#This Row],[LPG rano]]&gt;15,(6*lpg[[#This Row],[km]])/100,(6*(lpg[[#This Row],[km]]/2))/100)</f>
        <v>6.78</v>
      </c>
      <c r="H43">
        <f>IF(lpg[[#This Row],[LPG rano]]&gt;15,0,(9*(lpg[[#This Row],[km]]/2))/100)</f>
        <v>0</v>
      </c>
      <c r="I43">
        <f>lpg[[#This Row],[LPG rano]]-lpg[[#This Row],[spalono LPG]]</f>
        <v>12.899999999999999</v>
      </c>
      <c r="J43">
        <f>lpg[[#This Row],[Pb95 rano]]-lpg[[#This Row],[spalono Pb95]]</f>
        <v>34.964999999999996</v>
      </c>
      <c r="K43">
        <f>IF(lpg[[#This Row],[LPG stan]]&lt;5,1,0)</f>
        <v>0</v>
      </c>
      <c r="L43">
        <f>IF(lpg[[#This Row],[dzien tyg]]=4,IF(lpg[[#This Row],[Pb95 stan]]&lt;40,1,0),0)</f>
        <v>0</v>
      </c>
      <c r="M43">
        <f>IF(lpg[[#This Row],[LPG+]]=1,30,lpg[[#This Row],[LPG stan]])</f>
        <v>12.899999999999999</v>
      </c>
      <c r="N43">
        <f>IF(lpg[[#This Row],[Pb95+]],45,lpg[[#This Row],[Pb95 stan]])</f>
        <v>34.964999999999996</v>
      </c>
    </row>
    <row r="44" spans="1:14" x14ac:dyDescent="0.3">
      <c r="A44">
        <v>36</v>
      </c>
      <c r="B44" s="1">
        <v>41675</v>
      </c>
      <c r="C44" s="2">
        <f t="shared" si="0"/>
        <v>3</v>
      </c>
      <c r="D44">
        <v>79</v>
      </c>
      <c r="E44">
        <f t="shared" si="1"/>
        <v>12.899999999999999</v>
      </c>
      <c r="F44">
        <f t="shared" si="2"/>
        <v>34.964999999999996</v>
      </c>
      <c r="G44">
        <f>IF(lpg[[#This Row],[LPG rano]]&gt;15,(6*lpg[[#This Row],[km]])/100,(6*(lpg[[#This Row],[km]]/2))/100)</f>
        <v>2.37</v>
      </c>
      <c r="H44">
        <f>IF(lpg[[#This Row],[LPG rano]]&gt;15,0,(9*(lpg[[#This Row],[km]]/2))/100)</f>
        <v>3.5550000000000002</v>
      </c>
      <c r="I44">
        <f>lpg[[#This Row],[LPG rano]]-lpg[[#This Row],[spalono LPG]]</f>
        <v>10.529999999999998</v>
      </c>
      <c r="J44">
        <f>lpg[[#This Row],[Pb95 rano]]-lpg[[#This Row],[spalono Pb95]]</f>
        <v>31.409999999999997</v>
      </c>
      <c r="K44">
        <f>IF(lpg[[#This Row],[LPG stan]]&lt;5,1,0)</f>
        <v>0</v>
      </c>
      <c r="L44">
        <f>IF(lpg[[#This Row],[dzien tyg]]=4,IF(lpg[[#This Row],[Pb95 stan]]&lt;40,1,0),0)</f>
        <v>0</v>
      </c>
      <c r="M44">
        <f>IF(lpg[[#This Row],[LPG+]]=1,30,lpg[[#This Row],[LPG stan]])</f>
        <v>10.529999999999998</v>
      </c>
      <c r="N44">
        <f>IF(lpg[[#This Row],[Pb95+]],45,lpg[[#This Row],[Pb95 stan]])</f>
        <v>31.409999999999997</v>
      </c>
    </row>
    <row r="45" spans="1:14" x14ac:dyDescent="0.3">
      <c r="A45">
        <v>37</v>
      </c>
      <c r="B45" s="1">
        <v>41676</v>
      </c>
      <c r="C45" s="2">
        <f t="shared" si="0"/>
        <v>4</v>
      </c>
      <c r="D45">
        <v>94</v>
      </c>
      <c r="E45">
        <f t="shared" si="1"/>
        <v>10.529999999999998</v>
      </c>
      <c r="F45">
        <f t="shared" si="2"/>
        <v>31.409999999999997</v>
      </c>
      <c r="G45">
        <f>IF(lpg[[#This Row],[LPG rano]]&gt;15,(6*lpg[[#This Row],[km]])/100,(6*(lpg[[#This Row],[km]]/2))/100)</f>
        <v>2.82</v>
      </c>
      <c r="H45">
        <f>IF(lpg[[#This Row],[LPG rano]]&gt;15,0,(9*(lpg[[#This Row],[km]]/2))/100)</f>
        <v>4.2300000000000004</v>
      </c>
      <c r="I45">
        <f>lpg[[#This Row],[LPG rano]]-lpg[[#This Row],[spalono LPG]]</f>
        <v>7.7099999999999973</v>
      </c>
      <c r="J45">
        <f>lpg[[#This Row],[Pb95 rano]]-lpg[[#This Row],[spalono Pb95]]</f>
        <v>27.179999999999996</v>
      </c>
      <c r="K45">
        <f>IF(lpg[[#This Row],[LPG stan]]&lt;5,1,0)</f>
        <v>0</v>
      </c>
      <c r="L45">
        <f>IF(lpg[[#This Row],[dzien tyg]]=4,IF(lpg[[#This Row],[Pb95 stan]]&lt;40,1,0),0)</f>
        <v>1</v>
      </c>
      <c r="M45">
        <f>IF(lpg[[#This Row],[LPG+]]=1,30,lpg[[#This Row],[LPG stan]])</f>
        <v>7.7099999999999973</v>
      </c>
      <c r="N45">
        <f>IF(lpg[[#This Row],[Pb95+]],45,lpg[[#This Row],[Pb95 stan]])</f>
        <v>45</v>
      </c>
    </row>
    <row r="46" spans="1:14" x14ac:dyDescent="0.3">
      <c r="A46">
        <v>38</v>
      </c>
      <c r="B46" s="1">
        <v>41677</v>
      </c>
      <c r="C46" s="2">
        <f t="shared" si="0"/>
        <v>5</v>
      </c>
      <c r="D46">
        <v>35</v>
      </c>
      <c r="E46">
        <f t="shared" si="1"/>
        <v>7.7099999999999973</v>
      </c>
      <c r="F46">
        <f t="shared" si="2"/>
        <v>45</v>
      </c>
      <c r="G46">
        <f>IF(lpg[[#This Row],[LPG rano]]&gt;15,(6*lpg[[#This Row],[km]])/100,(6*(lpg[[#This Row],[km]]/2))/100)</f>
        <v>1.05</v>
      </c>
      <c r="H46">
        <f>IF(lpg[[#This Row],[LPG rano]]&gt;15,0,(9*(lpg[[#This Row],[km]]/2))/100)</f>
        <v>1.575</v>
      </c>
      <c r="I46">
        <f>lpg[[#This Row],[LPG rano]]-lpg[[#This Row],[spalono LPG]]</f>
        <v>6.6599999999999975</v>
      </c>
      <c r="J46">
        <f>lpg[[#This Row],[Pb95 rano]]-lpg[[#This Row],[spalono Pb95]]</f>
        <v>43.424999999999997</v>
      </c>
      <c r="K46">
        <f>IF(lpg[[#This Row],[LPG stan]]&lt;5,1,0)</f>
        <v>0</v>
      </c>
      <c r="L46">
        <f>IF(lpg[[#This Row],[dzien tyg]]=4,IF(lpg[[#This Row],[Pb95 stan]]&lt;40,1,0),0)</f>
        <v>0</v>
      </c>
      <c r="M46">
        <f>IF(lpg[[#This Row],[LPG+]]=1,30,lpg[[#This Row],[LPG stan]])</f>
        <v>6.6599999999999975</v>
      </c>
      <c r="N46">
        <f>IF(lpg[[#This Row],[Pb95+]],45,lpg[[#This Row],[Pb95 stan]])</f>
        <v>43.424999999999997</v>
      </c>
    </row>
    <row r="47" spans="1:14" x14ac:dyDescent="0.3">
      <c r="A47">
        <v>39</v>
      </c>
      <c r="B47" s="1">
        <v>41678</v>
      </c>
      <c r="C47" s="2">
        <f t="shared" si="0"/>
        <v>6</v>
      </c>
      <c r="D47">
        <v>54</v>
      </c>
      <c r="E47">
        <f t="shared" si="1"/>
        <v>6.6599999999999975</v>
      </c>
      <c r="F47">
        <f t="shared" si="2"/>
        <v>43.424999999999997</v>
      </c>
      <c r="G47">
        <f>IF(lpg[[#This Row],[LPG rano]]&gt;15,(6*lpg[[#This Row],[km]])/100,(6*(lpg[[#This Row],[km]]/2))/100)</f>
        <v>1.62</v>
      </c>
      <c r="H47">
        <f>IF(lpg[[#This Row],[LPG rano]]&gt;15,0,(9*(lpg[[#This Row],[km]]/2))/100)</f>
        <v>2.4300000000000002</v>
      </c>
      <c r="I47">
        <f>lpg[[#This Row],[LPG rano]]-lpg[[#This Row],[spalono LPG]]</f>
        <v>5.0399999999999974</v>
      </c>
      <c r="J47">
        <f>lpg[[#This Row],[Pb95 rano]]-lpg[[#This Row],[spalono Pb95]]</f>
        <v>40.994999999999997</v>
      </c>
      <c r="K47">
        <f>IF(lpg[[#This Row],[LPG stan]]&lt;5,1,0)</f>
        <v>0</v>
      </c>
      <c r="L47">
        <f>IF(lpg[[#This Row],[dzien tyg]]=4,IF(lpg[[#This Row],[Pb95 stan]]&lt;40,1,0),0)</f>
        <v>0</v>
      </c>
      <c r="M47">
        <f>IF(lpg[[#This Row],[LPG+]]=1,30,lpg[[#This Row],[LPG stan]])</f>
        <v>5.0399999999999974</v>
      </c>
      <c r="N47">
        <f>IF(lpg[[#This Row],[Pb95+]],45,lpg[[#This Row],[Pb95 stan]])</f>
        <v>40.994999999999997</v>
      </c>
    </row>
    <row r="48" spans="1:14" x14ac:dyDescent="0.3">
      <c r="A48">
        <v>40</v>
      </c>
      <c r="B48" s="1">
        <v>41679</v>
      </c>
      <c r="C48" s="2">
        <f t="shared" si="0"/>
        <v>7</v>
      </c>
      <c r="D48">
        <v>57</v>
      </c>
      <c r="E48">
        <f t="shared" si="1"/>
        <v>5.0399999999999974</v>
      </c>
      <c r="F48">
        <f t="shared" si="2"/>
        <v>40.994999999999997</v>
      </c>
      <c r="G48">
        <f>IF(lpg[[#This Row],[LPG rano]]&gt;15,(6*lpg[[#This Row],[km]])/100,(6*(lpg[[#This Row],[km]]/2))/100)</f>
        <v>1.71</v>
      </c>
      <c r="H48">
        <f>IF(lpg[[#This Row],[LPG rano]]&gt;15,0,(9*(lpg[[#This Row],[km]]/2))/100)</f>
        <v>2.5649999999999999</v>
      </c>
      <c r="I48">
        <f>lpg[[#This Row],[LPG rano]]-lpg[[#This Row],[spalono LPG]]</f>
        <v>3.3299999999999974</v>
      </c>
      <c r="J48">
        <f>lpg[[#This Row],[Pb95 rano]]-lpg[[#This Row],[spalono Pb95]]</f>
        <v>38.43</v>
      </c>
      <c r="K48">
        <f>IF(lpg[[#This Row],[LPG stan]]&lt;5,1,0)</f>
        <v>1</v>
      </c>
      <c r="L48">
        <f>IF(lpg[[#This Row],[dzien tyg]]=4,IF(lpg[[#This Row],[Pb95 stan]]&lt;40,1,0),0)</f>
        <v>0</v>
      </c>
      <c r="M48">
        <f>IF(lpg[[#This Row],[LPG+]]=1,30,lpg[[#This Row],[LPG stan]])</f>
        <v>30</v>
      </c>
      <c r="N48">
        <f>IF(lpg[[#This Row],[Pb95+]],45,lpg[[#This Row],[Pb95 stan]])</f>
        <v>38.43</v>
      </c>
    </row>
    <row r="49" spans="1:14" x14ac:dyDescent="0.3">
      <c r="A49">
        <v>41</v>
      </c>
      <c r="B49" s="1">
        <v>41680</v>
      </c>
      <c r="C49" s="2">
        <f t="shared" si="0"/>
        <v>1</v>
      </c>
      <c r="D49">
        <v>147</v>
      </c>
      <c r="E49">
        <f t="shared" si="1"/>
        <v>30</v>
      </c>
      <c r="F49">
        <f t="shared" si="2"/>
        <v>38.43</v>
      </c>
      <c r="G49">
        <f>IF(lpg[[#This Row],[LPG rano]]&gt;15,(6*lpg[[#This Row],[km]])/100,(6*(lpg[[#This Row],[km]]/2))/100)</f>
        <v>8.82</v>
      </c>
      <c r="H49">
        <f>IF(lpg[[#This Row],[LPG rano]]&gt;15,0,(9*(lpg[[#This Row],[km]]/2))/100)</f>
        <v>0</v>
      </c>
      <c r="I49">
        <f>lpg[[#This Row],[LPG rano]]-lpg[[#This Row],[spalono LPG]]</f>
        <v>21.18</v>
      </c>
      <c r="J49">
        <f>lpg[[#This Row],[Pb95 rano]]-lpg[[#This Row],[spalono Pb95]]</f>
        <v>38.43</v>
      </c>
      <c r="K49">
        <f>IF(lpg[[#This Row],[LPG stan]]&lt;5,1,0)</f>
        <v>0</v>
      </c>
      <c r="L49">
        <f>IF(lpg[[#This Row],[dzien tyg]]=4,IF(lpg[[#This Row],[Pb95 stan]]&lt;40,1,0),0)</f>
        <v>0</v>
      </c>
      <c r="M49">
        <f>IF(lpg[[#This Row],[LPG+]]=1,30,lpg[[#This Row],[LPG stan]])</f>
        <v>21.18</v>
      </c>
      <c r="N49">
        <f>IF(lpg[[#This Row],[Pb95+]],45,lpg[[#This Row],[Pb95 stan]])</f>
        <v>38.43</v>
      </c>
    </row>
    <row r="50" spans="1:14" x14ac:dyDescent="0.3">
      <c r="A50">
        <v>42</v>
      </c>
      <c r="B50" s="1">
        <v>41681</v>
      </c>
      <c r="C50" s="2">
        <f t="shared" si="0"/>
        <v>2</v>
      </c>
      <c r="D50">
        <v>144</v>
      </c>
      <c r="E50">
        <f t="shared" si="1"/>
        <v>21.18</v>
      </c>
      <c r="F50">
        <f t="shared" si="2"/>
        <v>38.43</v>
      </c>
      <c r="G50">
        <f>IF(lpg[[#This Row],[LPG rano]]&gt;15,(6*lpg[[#This Row],[km]])/100,(6*(lpg[[#This Row],[km]]/2))/100)</f>
        <v>8.64</v>
      </c>
      <c r="H50">
        <f>IF(lpg[[#This Row],[LPG rano]]&gt;15,0,(9*(lpg[[#This Row],[km]]/2))/100)</f>
        <v>0</v>
      </c>
      <c r="I50">
        <f>lpg[[#This Row],[LPG rano]]-lpg[[#This Row],[spalono LPG]]</f>
        <v>12.54</v>
      </c>
      <c r="J50">
        <f>lpg[[#This Row],[Pb95 rano]]-lpg[[#This Row],[spalono Pb95]]</f>
        <v>38.43</v>
      </c>
      <c r="K50">
        <f>IF(lpg[[#This Row],[LPG stan]]&lt;5,1,0)</f>
        <v>0</v>
      </c>
      <c r="L50">
        <f>IF(lpg[[#This Row],[dzien tyg]]=4,IF(lpg[[#This Row],[Pb95 stan]]&lt;40,1,0),0)</f>
        <v>0</v>
      </c>
      <c r="M50">
        <f>IF(lpg[[#This Row],[LPG+]]=1,30,lpg[[#This Row],[LPG stan]])</f>
        <v>12.54</v>
      </c>
      <c r="N50">
        <f>IF(lpg[[#This Row],[Pb95+]],45,lpg[[#This Row],[Pb95 stan]])</f>
        <v>38.43</v>
      </c>
    </row>
    <row r="51" spans="1:14" x14ac:dyDescent="0.3">
      <c r="A51">
        <v>43</v>
      </c>
      <c r="B51" s="1">
        <v>41682</v>
      </c>
      <c r="C51" s="2">
        <f t="shared" si="0"/>
        <v>3</v>
      </c>
      <c r="D51">
        <v>50</v>
      </c>
      <c r="E51">
        <f t="shared" si="1"/>
        <v>12.54</v>
      </c>
      <c r="F51">
        <f t="shared" si="2"/>
        <v>38.43</v>
      </c>
      <c r="G51">
        <f>IF(lpg[[#This Row],[LPG rano]]&gt;15,(6*lpg[[#This Row],[km]])/100,(6*(lpg[[#This Row],[km]]/2))/100)</f>
        <v>1.5</v>
      </c>
      <c r="H51">
        <f>IF(lpg[[#This Row],[LPG rano]]&gt;15,0,(9*(lpg[[#This Row],[km]]/2))/100)</f>
        <v>2.25</v>
      </c>
      <c r="I51">
        <f>lpg[[#This Row],[LPG rano]]-lpg[[#This Row],[spalono LPG]]</f>
        <v>11.04</v>
      </c>
      <c r="J51">
        <f>lpg[[#This Row],[Pb95 rano]]-lpg[[#This Row],[spalono Pb95]]</f>
        <v>36.18</v>
      </c>
      <c r="K51">
        <f>IF(lpg[[#This Row],[LPG stan]]&lt;5,1,0)</f>
        <v>0</v>
      </c>
      <c r="L51">
        <f>IF(lpg[[#This Row],[dzien tyg]]=4,IF(lpg[[#This Row],[Pb95 stan]]&lt;40,1,0),0)</f>
        <v>0</v>
      </c>
      <c r="M51">
        <f>IF(lpg[[#This Row],[LPG+]]=1,30,lpg[[#This Row],[LPG stan]])</f>
        <v>11.04</v>
      </c>
      <c r="N51">
        <f>IF(lpg[[#This Row],[Pb95+]],45,lpg[[#This Row],[Pb95 stan]])</f>
        <v>36.18</v>
      </c>
    </row>
    <row r="52" spans="1:14" x14ac:dyDescent="0.3">
      <c r="A52">
        <v>44</v>
      </c>
      <c r="B52" s="1">
        <v>41683</v>
      </c>
      <c r="C52" s="2">
        <f t="shared" si="0"/>
        <v>4</v>
      </c>
      <c r="D52">
        <v>129</v>
      </c>
      <c r="E52">
        <f t="shared" si="1"/>
        <v>11.04</v>
      </c>
      <c r="F52">
        <f t="shared" si="2"/>
        <v>36.18</v>
      </c>
      <c r="G52">
        <f>IF(lpg[[#This Row],[LPG rano]]&gt;15,(6*lpg[[#This Row],[km]])/100,(6*(lpg[[#This Row],[km]]/2))/100)</f>
        <v>3.87</v>
      </c>
      <c r="H52">
        <f>IF(lpg[[#This Row],[LPG rano]]&gt;15,0,(9*(lpg[[#This Row],[km]]/2))/100)</f>
        <v>5.8049999999999997</v>
      </c>
      <c r="I52">
        <f>lpg[[#This Row],[LPG rano]]-lpg[[#This Row],[spalono LPG]]</f>
        <v>7.169999999999999</v>
      </c>
      <c r="J52">
        <f>lpg[[#This Row],[Pb95 rano]]-lpg[[#This Row],[spalono Pb95]]</f>
        <v>30.375</v>
      </c>
      <c r="K52">
        <f>IF(lpg[[#This Row],[LPG stan]]&lt;5,1,0)</f>
        <v>0</v>
      </c>
      <c r="L52">
        <f>IF(lpg[[#This Row],[dzien tyg]]=4,IF(lpg[[#This Row],[Pb95 stan]]&lt;40,1,0),0)</f>
        <v>1</v>
      </c>
      <c r="M52">
        <f>IF(lpg[[#This Row],[LPG+]]=1,30,lpg[[#This Row],[LPG stan]])</f>
        <v>7.169999999999999</v>
      </c>
      <c r="N52">
        <f>IF(lpg[[#This Row],[Pb95+]],45,lpg[[#This Row],[Pb95 stan]])</f>
        <v>45</v>
      </c>
    </row>
    <row r="53" spans="1:14" x14ac:dyDescent="0.3">
      <c r="A53">
        <v>45</v>
      </c>
      <c r="B53" s="1">
        <v>41684</v>
      </c>
      <c r="C53" s="2">
        <f t="shared" si="0"/>
        <v>5</v>
      </c>
      <c r="D53">
        <v>71</v>
      </c>
      <c r="E53">
        <f t="shared" si="1"/>
        <v>7.169999999999999</v>
      </c>
      <c r="F53">
        <f t="shared" si="2"/>
        <v>45</v>
      </c>
      <c r="G53">
        <f>IF(lpg[[#This Row],[LPG rano]]&gt;15,(6*lpg[[#This Row],[km]])/100,(6*(lpg[[#This Row],[km]]/2))/100)</f>
        <v>2.13</v>
      </c>
      <c r="H53">
        <f>IF(lpg[[#This Row],[LPG rano]]&gt;15,0,(9*(lpg[[#This Row],[km]]/2))/100)</f>
        <v>3.1949999999999998</v>
      </c>
      <c r="I53">
        <f>lpg[[#This Row],[LPG rano]]-lpg[[#This Row],[spalono LPG]]</f>
        <v>5.0399999999999991</v>
      </c>
      <c r="J53">
        <f>lpg[[#This Row],[Pb95 rano]]-lpg[[#This Row],[spalono Pb95]]</f>
        <v>41.805</v>
      </c>
      <c r="K53">
        <f>IF(lpg[[#This Row],[LPG stan]]&lt;5,1,0)</f>
        <v>0</v>
      </c>
      <c r="L53">
        <f>IF(lpg[[#This Row],[dzien tyg]]=4,IF(lpg[[#This Row],[Pb95 stan]]&lt;40,1,0),0)</f>
        <v>0</v>
      </c>
      <c r="M53">
        <f>IF(lpg[[#This Row],[LPG+]]=1,30,lpg[[#This Row],[LPG stan]])</f>
        <v>5.0399999999999991</v>
      </c>
      <c r="N53">
        <f>IF(lpg[[#This Row],[Pb95+]],45,lpg[[#This Row],[Pb95 stan]])</f>
        <v>41.805</v>
      </c>
    </row>
    <row r="54" spans="1:14" x14ac:dyDescent="0.3">
      <c r="A54">
        <v>46</v>
      </c>
      <c r="B54" s="1">
        <v>41685</v>
      </c>
      <c r="C54" s="2">
        <f t="shared" si="0"/>
        <v>6</v>
      </c>
      <c r="D54">
        <v>125</v>
      </c>
      <c r="E54">
        <f t="shared" si="1"/>
        <v>5.0399999999999991</v>
      </c>
      <c r="F54">
        <f t="shared" si="2"/>
        <v>41.805</v>
      </c>
      <c r="G54">
        <f>IF(lpg[[#This Row],[LPG rano]]&gt;15,(6*lpg[[#This Row],[km]])/100,(6*(lpg[[#This Row],[km]]/2))/100)</f>
        <v>3.75</v>
      </c>
      <c r="H54">
        <f>IF(lpg[[#This Row],[LPG rano]]&gt;15,0,(9*(lpg[[#This Row],[km]]/2))/100)</f>
        <v>5.625</v>
      </c>
      <c r="I54">
        <f>lpg[[#This Row],[LPG rano]]-lpg[[#This Row],[spalono LPG]]</f>
        <v>1.2899999999999991</v>
      </c>
      <c r="J54">
        <f>lpg[[#This Row],[Pb95 rano]]-lpg[[#This Row],[spalono Pb95]]</f>
        <v>36.18</v>
      </c>
      <c r="K54">
        <f>IF(lpg[[#This Row],[LPG stan]]&lt;5,1,0)</f>
        <v>1</v>
      </c>
      <c r="L54">
        <f>IF(lpg[[#This Row],[dzien tyg]]=4,IF(lpg[[#This Row],[Pb95 stan]]&lt;40,1,0),0)</f>
        <v>0</v>
      </c>
      <c r="M54">
        <f>IF(lpg[[#This Row],[LPG+]]=1,30,lpg[[#This Row],[LPG stan]])</f>
        <v>30</v>
      </c>
      <c r="N54">
        <f>IF(lpg[[#This Row],[Pb95+]],45,lpg[[#This Row],[Pb95 stan]])</f>
        <v>36.18</v>
      </c>
    </row>
    <row r="55" spans="1:14" x14ac:dyDescent="0.3">
      <c r="A55">
        <v>47</v>
      </c>
      <c r="B55" s="1">
        <v>41686</v>
      </c>
      <c r="C55" s="2">
        <f t="shared" si="0"/>
        <v>7</v>
      </c>
      <c r="D55">
        <v>97</v>
      </c>
      <c r="E55">
        <f t="shared" si="1"/>
        <v>30</v>
      </c>
      <c r="F55">
        <f t="shared" si="2"/>
        <v>36.18</v>
      </c>
      <c r="G55">
        <f>IF(lpg[[#This Row],[LPG rano]]&gt;15,(6*lpg[[#This Row],[km]])/100,(6*(lpg[[#This Row],[km]]/2))/100)</f>
        <v>5.82</v>
      </c>
      <c r="H55">
        <f>IF(lpg[[#This Row],[LPG rano]]&gt;15,0,(9*(lpg[[#This Row],[km]]/2))/100)</f>
        <v>0</v>
      </c>
      <c r="I55">
        <f>lpg[[#This Row],[LPG rano]]-lpg[[#This Row],[spalono LPG]]</f>
        <v>24.18</v>
      </c>
      <c r="J55">
        <f>lpg[[#This Row],[Pb95 rano]]-lpg[[#This Row],[spalono Pb95]]</f>
        <v>36.18</v>
      </c>
      <c r="K55">
        <f>IF(lpg[[#This Row],[LPG stan]]&lt;5,1,0)</f>
        <v>0</v>
      </c>
      <c r="L55">
        <f>IF(lpg[[#This Row],[dzien tyg]]=4,IF(lpg[[#This Row],[Pb95 stan]]&lt;40,1,0),0)</f>
        <v>0</v>
      </c>
      <c r="M55">
        <f>IF(lpg[[#This Row],[LPG+]]=1,30,lpg[[#This Row],[LPG stan]])</f>
        <v>24.18</v>
      </c>
      <c r="N55">
        <f>IF(lpg[[#This Row],[Pb95+]],45,lpg[[#This Row],[Pb95 stan]])</f>
        <v>36.18</v>
      </c>
    </row>
    <row r="56" spans="1:14" x14ac:dyDescent="0.3">
      <c r="A56">
        <v>48</v>
      </c>
      <c r="B56" s="1">
        <v>41687</v>
      </c>
      <c r="C56" s="2">
        <f t="shared" si="0"/>
        <v>1</v>
      </c>
      <c r="D56">
        <v>104</v>
      </c>
      <c r="E56">
        <f t="shared" si="1"/>
        <v>24.18</v>
      </c>
      <c r="F56">
        <f t="shared" si="2"/>
        <v>36.18</v>
      </c>
      <c r="G56">
        <f>IF(lpg[[#This Row],[LPG rano]]&gt;15,(6*lpg[[#This Row],[km]])/100,(6*(lpg[[#This Row],[km]]/2))/100)</f>
        <v>6.24</v>
      </c>
      <c r="H56">
        <f>IF(lpg[[#This Row],[LPG rano]]&gt;15,0,(9*(lpg[[#This Row],[km]]/2))/100)</f>
        <v>0</v>
      </c>
      <c r="I56">
        <f>lpg[[#This Row],[LPG rano]]-lpg[[#This Row],[spalono LPG]]</f>
        <v>17.939999999999998</v>
      </c>
      <c r="J56">
        <f>lpg[[#This Row],[Pb95 rano]]-lpg[[#This Row],[spalono Pb95]]</f>
        <v>36.18</v>
      </c>
      <c r="K56">
        <f>IF(lpg[[#This Row],[LPG stan]]&lt;5,1,0)</f>
        <v>0</v>
      </c>
      <c r="L56">
        <f>IF(lpg[[#This Row],[dzien tyg]]=4,IF(lpg[[#This Row],[Pb95 stan]]&lt;40,1,0),0)</f>
        <v>0</v>
      </c>
      <c r="M56">
        <f>IF(lpg[[#This Row],[LPG+]]=1,30,lpg[[#This Row],[LPG stan]])</f>
        <v>17.939999999999998</v>
      </c>
      <c r="N56">
        <f>IF(lpg[[#This Row],[Pb95+]],45,lpg[[#This Row],[Pb95 stan]])</f>
        <v>36.18</v>
      </c>
    </row>
    <row r="57" spans="1:14" x14ac:dyDescent="0.3">
      <c r="A57">
        <v>49</v>
      </c>
      <c r="B57" s="1">
        <v>41688</v>
      </c>
      <c r="C57" s="2">
        <f t="shared" si="0"/>
        <v>2</v>
      </c>
      <c r="D57">
        <v>108</v>
      </c>
      <c r="E57">
        <f t="shared" si="1"/>
        <v>17.939999999999998</v>
      </c>
      <c r="F57">
        <f t="shared" si="2"/>
        <v>36.18</v>
      </c>
      <c r="G57">
        <f>IF(lpg[[#This Row],[LPG rano]]&gt;15,(6*lpg[[#This Row],[km]])/100,(6*(lpg[[#This Row],[km]]/2))/100)</f>
        <v>6.48</v>
      </c>
      <c r="H57">
        <f>IF(lpg[[#This Row],[LPG rano]]&gt;15,0,(9*(lpg[[#This Row],[km]]/2))/100)</f>
        <v>0</v>
      </c>
      <c r="I57">
        <f>lpg[[#This Row],[LPG rano]]-lpg[[#This Row],[spalono LPG]]</f>
        <v>11.459999999999997</v>
      </c>
      <c r="J57">
        <f>lpg[[#This Row],[Pb95 rano]]-lpg[[#This Row],[spalono Pb95]]</f>
        <v>36.18</v>
      </c>
      <c r="K57">
        <f>IF(lpg[[#This Row],[LPG stan]]&lt;5,1,0)</f>
        <v>0</v>
      </c>
      <c r="L57">
        <f>IF(lpg[[#This Row],[dzien tyg]]=4,IF(lpg[[#This Row],[Pb95 stan]]&lt;40,1,0),0)</f>
        <v>0</v>
      </c>
      <c r="M57">
        <f>IF(lpg[[#This Row],[LPG+]]=1,30,lpg[[#This Row],[LPG stan]])</f>
        <v>11.459999999999997</v>
      </c>
      <c r="N57">
        <f>IF(lpg[[#This Row],[Pb95+]],45,lpg[[#This Row],[Pb95 stan]])</f>
        <v>36.18</v>
      </c>
    </row>
    <row r="58" spans="1:14" x14ac:dyDescent="0.3">
      <c r="A58">
        <v>50</v>
      </c>
      <c r="B58" s="1">
        <v>41689</v>
      </c>
      <c r="C58" s="2">
        <f t="shared" si="0"/>
        <v>3</v>
      </c>
      <c r="D58">
        <v>61</v>
      </c>
      <c r="E58">
        <f t="shared" si="1"/>
        <v>11.459999999999997</v>
      </c>
      <c r="F58">
        <f t="shared" si="2"/>
        <v>36.18</v>
      </c>
      <c r="G58">
        <f>IF(lpg[[#This Row],[LPG rano]]&gt;15,(6*lpg[[#This Row],[km]])/100,(6*(lpg[[#This Row],[km]]/2))/100)</f>
        <v>1.83</v>
      </c>
      <c r="H58">
        <f>IF(lpg[[#This Row],[LPG rano]]&gt;15,0,(9*(lpg[[#This Row],[km]]/2))/100)</f>
        <v>2.7450000000000001</v>
      </c>
      <c r="I58">
        <f>lpg[[#This Row],[LPG rano]]-lpg[[#This Row],[spalono LPG]]</f>
        <v>9.6299999999999972</v>
      </c>
      <c r="J58">
        <f>lpg[[#This Row],[Pb95 rano]]-lpg[[#This Row],[spalono Pb95]]</f>
        <v>33.435000000000002</v>
      </c>
      <c r="K58">
        <f>IF(lpg[[#This Row],[LPG stan]]&lt;5,1,0)</f>
        <v>0</v>
      </c>
      <c r="L58">
        <f>IF(lpg[[#This Row],[dzien tyg]]=4,IF(lpg[[#This Row],[Pb95 stan]]&lt;40,1,0),0)</f>
        <v>0</v>
      </c>
      <c r="M58">
        <f>IF(lpg[[#This Row],[LPG+]]=1,30,lpg[[#This Row],[LPG stan]])</f>
        <v>9.6299999999999972</v>
      </c>
      <c r="N58">
        <f>IF(lpg[[#This Row],[Pb95+]],45,lpg[[#This Row],[Pb95 stan]])</f>
        <v>33.435000000000002</v>
      </c>
    </row>
    <row r="59" spans="1:14" x14ac:dyDescent="0.3">
      <c r="A59">
        <v>51</v>
      </c>
      <c r="B59" s="1">
        <v>41690</v>
      </c>
      <c r="C59" s="2">
        <f t="shared" si="0"/>
        <v>4</v>
      </c>
      <c r="D59">
        <v>35</v>
      </c>
      <c r="E59">
        <f t="shared" si="1"/>
        <v>9.6299999999999972</v>
      </c>
      <c r="F59">
        <f t="shared" si="2"/>
        <v>33.435000000000002</v>
      </c>
      <c r="G59">
        <f>IF(lpg[[#This Row],[LPG rano]]&gt;15,(6*lpg[[#This Row],[km]])/100,(6*(lpg[[#This Row],[km]]/2))/100)</f>
        <v>1.05</v>
      </c>
      <c r="H59">
        <f>IF(lpg[[#This Row],[LPG rano]]&gt;15,0,(9*(lpg[[#This Row],[km]]/2))/100)</f>
        <v>1.575</v>
      </c>
      <c r="I59">
        <f>lpg[[#This Row],[LPG rano]]-lpg[[#This Row],[spalono LPG]]</f>
        <v>8.5799999999999965</v>
      </c>
      <c r="J59">
        <f>lpg[[#This Row],[Pb95 rano]]-lpg[[#This Row],[spalono Pb95]]</f>
        <v>31.860000000000003</v>
      </c>
      <c r="K59">
        <f>IF(lpg[[#This Row],[LPG stan]]&lt;5,1,0)</f>
        <v>0</v>
      </c>
      <c r="L59">
        <f>IF(lpg[[#This Row],[dzien tyg]]=4,IF(lpg[[#This Row],[Pb95 stan]]&lt;40,1,0),0)</f>
        <v>1</v>
      </c>
      <c r="M59">
        <f>IF(lpg[[#This Row],[LPG+]]=1,30,lpg[[#This Row],[LPG stan]])</f>
        <v>8.5799999999999965</v>
      </c>
      <c r="N59">
        <f>IF(lpg[[#This Row],[Pb95+]],45,lpg[[#This Row],[Pb95 stan]])</f>
        <v>45</v>
      </c>
    </row>
    <row r="60" spans="1:14" x14ac:dyDescent="0.3">
      <c r="A60">
        <v>52</v>
      </c>
      <c r="B60" s="1">
        <v>41691</v>
      </c>
      <c r="C60" s="2">
        <f t="shared" si="0"/>
        <v>5</v>
      </c>
      <c r="D60">
        <v>40</v>
      </c>
      <c r="E60">
        <f t="shared" si="1"/>
        <v>8.5799999999999965</v>
      </c>
      <c r="F60">
        <f t="shared" si="2"/>
        <v>45</v>
      </c>
      <c r="G60">
        <f>IF(lpg[[#This Row],[LPG rano]]&gt;15,(6*lpg[[#This Row],[km]])/100,(6*(lpg[[#This Row],[km]]/2))/100)</f>
        <v>1.2</v>
      </c>
      <c r="H60">
        <f>IF(lpg[[#This Row],[LPG rano]]&gt;15,0,(9*(lpg[[#This Row],[km]]/2))/100)</f>
        <v>1.8</v>
      </c>
      <c r="I60">
        <f>lpg[[#This Row],[LPG rano]]-lpg[[#This Row],[spalono LPG]]</f>
        <v>7.3799999999999963</v>
      </c>
      <c r="J60">
        <f>lpg[[#This Row],[Pb95 rano]]-lpg[[#This Row],[spalono Pb95]]</f>
        <v>43.2</v>
      </c>
      <c r="K60">
        <f>IF(lpg[[#This Row],[LPG stan]]&lt;5,1,0)</f>
        <v>0</v>
      </c>
      <c r="L60">
        <f>IF(lpg[[#This Row],[dzien tyg]]=4,IF(lpg[[#This Row],[Pb95 stan]]&lt;40,1,0),0)</f>
        <v>0</v>
      </c>
      <c r="M60">
        <f>IF(lpg[[#This Row],[LPG+]]=1,30,lpg[[#This Row],[LPG stan]])</f>
        <v>7.3799999999999963</v>
      </c>
      <c r="N60">
        <f>IF(lpg[[#This Row],[Pb95+]],45,lpg[[#This Row],[Pb95 stan]])</f>
        <v>43.2</v>
      </c>
    </row>
    <row r="61" spans="1:14" x14ac:dyDescent="0.3">
      <c r="A61">
        <v>53</v>
      </c>
      <c r="B61" s="1">
        <v>41692</v>
      </c>
      <c r="C61" s="2">
        <f t="shared" si="0"/>
        <v>6</v>
      </c>
      <c r="D61">
        <v>23</v>
      </c>
      <c r="E61">
        <f t="shared" si="1"/>
        <v>7.3799999999999963</v>
      </c>
      <c r="F61">
        <f t="shared" si="2"/>
        <v>43.2</v>
      </c>
      <c r="G61">
        <f>IF(lpg[[#This Row],[LPG rano]]&gt;15,(6*lpg[[#This Row],[km]])/100,(6*(lpg[[#This Row],[km]]/2))/100)</f>
        <v>0.69</v>
      </c>
      <c r="H61">
        <f>IF(lpg[[#This Row],[LPG rano]]&gt;15,0,(9*(lpg[[#This Row],[km]]/2))/100)</f>
        <v>1.0349999999999999</v>
      </c>
      <c r="I61">
        <f>lpg[[#This Row],[LPG rano]]-lpg[[#This Row],[spalono LPG]]</f>
        <v>6.6899999999999959</v>
      </c>
      <c r="J61">
        <f>lpg[[#This Row],[Pb95 rano]]-lpg[[#This Row],[spalono Pb95]]</f>
        <v>42.165000000000006</v>
      </c>
      <c r="K61">
        <f>IF(lpg[[#This Row],[LPG stan]]&lt;5,1,0)</f>
        <v>0</v>
      </c>
      <c r="L61">
        <f>IF(lpg[[#This Row],[dzien tyg]]=4,IF(lpg[[#This Row],[Pb95 stan]]&lt;40,1,0),0)</f>
        <v>0</v>
      </c>
      <c r="M61">
        <f>IF(lpg[[#This Row],[LPG+]]=1,30,lpg[[#This Row],[LPG stan]])</f>
        <v>6.6899999999999959</v>
      </c>
      <c r="N61">
        <f>IF(lpg[[#This Row],[Pb95+]],45,lpg[[#This Row],[Pb95 stan]])</f>
        <v>42.165000000000006</v>
      </c>
    </row>
    <row r="62" spans="1:14" x14ac:dyDescent="0.3">
      <c r="A62">
        <v>54</v>
      </c>
      <c r="B62" s="1">
        <v>41693</v>
      </c>
      <c r="C62" s="2">
        <f t="shared" si="0"/>
        <v>7</v>
      </c>
      <c r="D62">
        <v>116</v>
      </c>
      <c r="E62">
        <f t="shared" si="1"/>
        <v>6.6899999999999959</v>
      </c>
      <c r="F62">
        <f t="shared" si="2"/>
        <v>42.165000000000006</v>
      </c>
      <c r="G62">
        <f>IF(lpg[[#This Row],[LPG rano]]&gt;15,(6*lpg[[#This Row],[km]])/100,(6*(lpg[[#This Row],[km]]/2))/100)</f>
        <v>3.48</v>
      </c>
      <c r="H62">
        <f>IF(lpg[[#This Row],[LPG rano]]&gt;15,0,(9*(lpg[[#This Row],[km]]/2))/100)</f>
        <v>5.22</v>
      </c>
      <c r="I62">
        <f>lpg[[#This Row],[LPG rano]]-lpg[[#This Row],[spalono LPG]]</f>
        <v>3.209999999999996</v>
      </c>
      <c r="J62">
        <f>lpg[[#This Row],[Pb95 rano]]-lpg[[#This Row],[spalono Pb95]]</f>
        <v>36.945000000000007</v>
      </c>
      <c r="K62">
        <f>IF(lpg[[#This Row],[LPG stan]]&lt;5,1,0)</f>
        <v>1</v>
      </c>
      <c r="L62">
        <f>IF(lpg[[#This Row],[dzien tyg]]=4,IF(lpg[[#This Row],[Pb95 stan]]&lt;40,1,0),0)</f>
        <v>0</v>
      </c>
      <c r="M62">
        <f>IF(lpg[[#This Row],[LPG+]]=1,30,lpg[[#This Row],[LPG stan]])</f>
        <v>30</v>
      </c>
      <c r="N62">
        <f>IF(lpg[[#This Row],[Pb95+]],45,lpg[[#This Row],[Pb95 stan]])</f>
        <v>36.945000000000007</v>
      </c>
    </row>
    <row r="63" spans="1:14" x14ac:dyDescent="0.3">
      <c r="A63">
        <v>55</v>
      </c>
      <c r="B63" s="1">
        <v>41694</v>
      </c>
      <c r="C63" s="2">
        <f t="shared" si="0"/>
        <v>1</v>
      </c>
      <c r="D63">
        <v>77</v>
      </c>
      <c r="E63">
        <f t="shared" si="1"/>
        <v>30</v>
      </c>
      <c r="F63">
        <f t="shared" si="2"/>
        <v>36.945000000000007</v>
      </c>
      <c r="G63">
        <f>IF(lpg[[#This Row],[LPG rano]]&gt;15,(6*lpg[[#This Row],[km]])/100,(6*(lpg[[#This Row],[km]]/2))/100)</f>
        <v>4.62</v>
      </c>
      <c r="H63">
        <f>IF(lpg[[#This Row],[LPG rano]]&gt;15,0,(9*(lpg[[#This Row],[km]]/2))/100)</f>
        <v>0</v>
      </c>
      <c r="I63">
        <f>lpg[[#This Row],[LPG rano]]-lpg[[#This Row],[spalono LPG]]</f>
        <v>25.38</v>
      </c>
      <c r="J63">
        <f>lpg[[#This Row],[Pb95 rano]]-lpg[[#This Row],[spalono Pb95]]</f>
        <v>36.945000000000007</v>
      </c>
      <c r="K63">
        <f>IF(lpg[[#This Row],[LPG stan]]&lt;5,1,0)</f>
        <v>0</v>
      </c>
      <c r="L63">
        <f>IF(lpg[[#This Row],[dzien tyg]]=4,IF(lpg[[#This Row],[Pb95 stan]]&lt;40,1,0),0)</f>
        <v>0</v>
      </c>
      <c r="M63">
        <f>IF(lpg[[#This Row],[LPG+]]=1,30,lpg[[#This Row],[LPG stan]])</f>
        <v>25.38</v>
      </c>
      <c r="N63">
        <f>IF(lpg[[#This Row],[Pb95+]],45,lpg[[#This Row],[Pb95 stan]])</f>
        <v>36.945000000000007</v>
      </c>
    </row>
    <row r="64" spans="1:14" x14ac:dyDescent="0.3">
      <c r="A64">
        <v>56</v>
      </c>
      <c r="B64" s="1">
        <v>41695</v>
      </c>
      <c r="C64" s="2">
        <f t="shared" si="0"/>
        <v>2</v>
      </c>
      <c r="D64">
        <v>126</v>
      </c>
      <c r="E64">
        <f t="shared" si="1"/>
        <v>25.38</v>
      </c>
      <c r="F64">
        <f t="shared" si="2"/>
        <v>36.945000000000007</v>
      </c>
      <c r="G64">
        <f>IF(lpg[[#This Row],[LPG rano]]&gt;15,(6*lpg[[#This Row],[km]])/100,(6*(lpg[[#This Row],[km]]/2))/100)</f>
        <v>7.56</v>
      </c>
      <c r="H64">
        <f>IF(lpg[[#This Row],[LPG rano]]&gt;15,0,(9*(lpg[[#This Row],[km]]/2))/100)</f>
        <v>0</v>
      </c>
      <c r="I64">
        <f>lpg[[#This Row],[LPG rano]]-lpg[[#This Row],[spalono LPG]]</f>
        <v>17.82</v>
      </c>
      <c r="J64">
        <f>lpg[[#This Row],[Pb95 rano]]-lpg[[#This Row],[spalono Pb95]]</f>
        <v>36.945000000000007</v>
      </c>
      <c r="K64">
        <f>IF(lpg[[#This Row],[LPG stan]]&lt;5,1,0)</f>
        <v>0</v>
      </c>
      <c r="L64">
        <f>IF(lpg[[#This Row],[dzien tyg]]=4,IF(lpg[[#This Row],[Pb95 stan]]&lt;40,1,0),0)</f>
        <v>0</v>
      </c>
      <c r="M64">
        <f>IF(lpg[[#This Row],[LPG+]]=1,30,lpg[[#This Row],[LPG stan]])</f>
        <v>17.82</v>
      </c>
      <c r="N64">
        <f>IF(lpg[[#This Row],[Pb95+]],45,lpg[[#This Row],[Pb95 stan]])</f>
        <v>36.945000000000007</v>
      </c>
    </row>
    <row r="65" spans="1:14" x14ac:dyDescent="0.3">
      <c r="A65">
        <v>57</v>
      </c>
      <c r="B65" s="1">
        <v>41696</v>
      </c>
      <c r="C65" s="2">
        <f t="shared" si="0"/>
        <v>3</v>
      </c>
      <c r="D65">
        <v>123</v>
      </c>
      <c r="E65">
        <f t="shared" si="1"/>
        <v>17.82</v>
      </c>
      <c r="F65">
        <f t="shared" si="2"/>
        <v>36.945000000000007</v>
      </c>
      <c r="G65">
        <f>IF(lpg[[#This Row],[LPG rano]]&gt;15,(6*lpg[[#This Row],[km]])/100,(6*(lpg[[#This Row],[km]]/2))/100)</f>
        <v>7.38</v>
      </c>
      <c r="H65">
        <f>IF(lpg[[#This Row],[LPG rano]]&gt;15,0,(9*(lpg[[#This Row],[km]]/2))/100)</f>
        <v>0</v>
      </c>
      <c r="I65">
        <f>lpg[[#This Row],[LPG rano]]-lpg[[#This Row],[spalono LPG]]</f>
        <v>10.440000000000001</v>
      </c>
      <c r="J65">
        <f>lpg[[#This Row],[Pb95 rano]]-lpg[[#This Row],[spalono Pb95]]</f>
        <v>36.945000000000007</v>
      </c>
      <c r="K65">
        <f>IF(lpg[[#This Row],[LPG stan]]&lt;5,1,0)</f>
        <v>0</v>
      </c>
      <c r="L65">
        <f>IF(lpg[[#This Row],[dzien tyg]]=4,IF(lpg[[#This Row],[Pb95 stan]]&lt;40,1,0),0)</f>
        <v>0</v>
      </c>
      <c r="M65">
        <f>IF(lpg[[#This Row],[LPG+]]=1,30,lpg[[#This Row],[LPG stan]])</f>
        <v>10.440000000000001</v>
      </c>
      <c r="N65">
        <f>IF(lpg[[#This Row],[Pb95+]],45,lpg[[#This Row],[Pb95 stan]])</f>
        <v>36.945000000000007</v>
      </c>
    </row>
    <row r="66" spans="1:14" x14ac:dyDescent="0.3">
      <c r="A66">
        <v>58</v>
      </c>
      <c r="B66" s="1">
        <v>41697</v>
      </c>
      <c r="C66" s="2">
        <f t="shared" si="0"/>
        <v>4</v>
      </c>
      <c r="D66">
        <v>33</v>
      </c>
      <c r="E66">
        <f t="shared" si="1"/>
        <v>10.440000000000001</v>
      </c>
      <c r="F66">
        <f t="shared" si="2"/>
        <v>36.945000000000007</v>
      </c>
      <c r="G66">
        <f>IF(lpg[[#This Row],[LPG rano]]&gt;15,(6*lpg[[#This Row],[km]])/100,(6*(lpg[[#This Row],[km]]/2))/100)</f>
        <v>0.99</v>
      </c>
      <c r="H66">
        <f>IF(lpg[[#This Row],[LPG rano]]&gt;15,0,(9*(lpg[[#This Row],[km]]/2))/100)</f>
        <v>1.4850000000000001</v>
      </c>
      <c r="I66">
        <f>lpg[[#This Row],[LPG rano]]-lpg[[#This Row],[spalono LPG]]</f>
        <v>9.4500000000000011</v>
      </c>
      <c r="J66">
        <f>lpg[[#This Row],[Pb95 rano]]-lpg[[#This Row],[spalono Pb95]]</f>
        <v>35.460000000000008</v>
      </c>
      <c r="K66">
        <f>IF(lpg[[#This Row],[LPG stan]]&lt;5,1,0)</f>
        <v>0</v>
      </c>
      <c r="L66">
        <f>IF(lpg[[#This Row],[dzien tyg]]=4,IF(lpg[[#This Row],[Pb95 stan]]&lt;40,1,0),0)</f>
        <v>1</v>
      </c>
      <c r="M66">
        <f>IF(lpg[[#This Row],[LPG+]]=1,30,lpg[[#This Row],[LPG stan]])</f>
        <v>9.4500000000000011</v>
      </c>
      <c r="N66">
        <f>IF(lpg[[#This Row],[Pb95+]],45,lpg[[#This Row],[Pb95 stan]])</f>
        <v>45</v>
      </c>
    </row>
    <row r="67" spans="1:14" x14ac:dyDescent="0.3">
      <c r="A67">
        <v>59</v>
      </c>
      <c r="B67" s="1">
        <v>41698</v>
      </c>
      <c r="C67" s="2">
        <f t="shared" si="0"/>
        <v>5</v>
      </c>
      <c r="D67">
        <v>34</v>
      </c>
      <c r="E67">
        <f t="shared" si="1"/>
        <v>9.4500000000000011</v>
      </c>
      <c r="F67">
        <f t="shared" si="2"/>
        <v>45</v>
      </c>
      <c r="G67">
        <f>IF(lpg[[#This Row],[LPG rano]]&gt;15,(6*lpg[[#This Row],[km]])/100,(6*(lpg[[#This Row],[km]]/2))/100)</f>
        <v>1.02</v>
      </c>
      <c r="H67">
        <f>IF(lpg[[#This Row],[LPG rano]]&gt;15,0,(9*(lpg[[#This Row],[km]]/2))/100)</f>
        <v>1.53</v>
      </c>
      <c r="I67">
        <f>lpg[[#This Row],[LPG rano]]-lpg[[#This Row],[spalono LPG]]</f>
        <v>8.4300000000000015</v>
      </c>
      <c r="J67">
        <f>lpg[[#This Row],[Pb95 rano]]-lpg[[#This Row],[spalono Pb95]]</f>
        <v>43.47</v>
      </c>
      <c r="K67">
        <f>IF(lpg[[#This Row],[LPG stan]]&lt;5,1,0)</f>
        <v>0</v>
      </c>
      <c r="L67">
        <f>IF(lpg[[#This Row],[dzien tyg]]=4,IF(lpg[[#This Row],[Pb95 stan]]&lt;40,1,0),0)</f>
        <v>0</v>
      </c>
      <c r="M67">
        <f>IF(lpg[[#This Row],[LPG+]]=1,30,lpg[[#This Row],[LPG stan]])</f>
        <v>8.4300000000000015</v>
      </c>
      <c r="N67">
        <f>IF(lpg[[#This Row],[Pb95+]],45,lpg[[#This Row],[Pb95 stan]])</f>
        <v>43.47</v>
      </c>
    </row>
    <row r="68" spans="1:14" x14ac:dyDescent="0.3">
      <c r="A68">
        <v>60</v>
      </c>
      <c r="B68" s="1">
        <v>41699</v>
      </c>
      <c r="C68" s="2">
        <f t="shared" si="0"/>
        <v>6</v>
      </c>
      <c r="D68">
        <v>137</v>
      </c>
      <c r="E68">
        <f t="shared" si="1"/>
        <v>8.4300000000000015</v>
      </c>
      <c r="F68">
        <f t="shared" si="2"/>
        <v>43.47</v>
      </c>
      <c r="G68">
        <f>IF(lpg[[#This Row],[LPG rano]]&gt;15,(6*lpg[[#This Row],[km]])/100,(6*(lpg[[#This Row],[km]]/2))/100)</f>
        <v>4.1100000000000003</v>
      </c>
      <c r="H68">
        <f>IF(lpg[[#This Row],[LPG rano]]&gt;15,0,(9*(lpg[[#This Row],[km]]/2))/100)</f>
        <v>6.165</v>
      </c>
      <c r="I68">
        <f>lpg[[#This Row],[LPG rano]]-lpg[[#This Row],[spalono LPG]]</f>
        <v>4.3200000000000012</v>
      </c>
      <c r="J68">
        <f>lpg[[#This Row],[Pb95 rano]]-lpg[[#This Row],[spalono Pb95]]</f>
        <v>37.305</v>
      </c>
      <c r="K68">
        <f>IF(lpg[[#This Row],[LPG stan]]&lt;5,1,0)</f>
        <v>1</v>
      </c>
      <c r="L68">
        <f>IF(lpg[[#This Row],[dzien tyg]]=4,IF(lpg[[#This Row],[Pb95 stan]]&lt;40,1,0),0)</f>
        <v>0</v>
      </c>
      <c r="M68">
        <f>IF(lpg[[#This Row],[LPG+]]=1,30,lpg[[#This Row],[LPG stan]])</f>
        <v>30</v>
      </c>
      <c r="N68">
        <f>IF(lpg[[#This Row],[Pb95+]],45,lpg[[#This Row],[Pb95 stan]])</f>
        <v>37.305</v>
      </c>
    </row>
    <row r="69" spans="1:14" x14ac:dyDescent="0.3">
      <c r="A69">
        <v>61</v>
      </c>
      <c r="B69" s="1">
        <v>41700</v>
      </c>
      <c r="C69" s="2">
        <f t="shared" si="0"/>
        <v>7</v>
      </c>
      <c r="D69">
        <v>39</v>
      </c>
      <c r="E69">
        <f t="shared" si="1"/>
        <v>30</v>
      </c>
      <c r="F69">
        <f t="shared" si="2"/>
        <v>37.305</v>
      </c>
      <c r="G69">
        <f>IF(lpg[[#This Row],[LPG rano]]&gt;15,(6*lpg[[#This Row],[km]])/100,(6*(lpg[[#This Row],[km]]/2))/100)</f>
        <v>2.34</v>
      </c>
      <c r="H69">
        <f>IF(lpg[[#This Row],[LPG rano]]&gt;15,0,(9*(lpg[[#This Row],[km]]/2))/100)</f>
        <v>0</v>
      </c>
      <c r="I69">
        <f>lpg[[#This Row],[LPG rano]]-lpg[[#This Row],[spalono LPG]]</f>
        <v>27.66</v>
      </c>
      <c r="J69">
        <f>lpg[[#This Row],[Pb95 rano]]-lpg[[#This Row],[spalono Pb95]]</f>
        <v>37.305</v>
      </c>
      <c r="K69">
        <f>IF(lpg[[#This Row],[LPG stan]]&lt;5,1,0)</f>
        <v>0</v>
      </c>
      <c r="L69">
        <f>IF(lpg[[#This Row],[dzien tyg]]=4,IF(lpg[[#This Row],[Pb95 stan]]&lt;40,1,0),0)</f>
        <v>0</v>
      </c>
      <c r="M69">
        <f>IF(lpg[[#This Row],[LPG+]]=1,30,lpg[[#This Row],[LPG stan]])</f>
        <v>27.66</v>
      </c>
      <c r="N69">
        <f>IF(lpg[[#This Row],[Pb95+]],45,lpg[[#This Row],[Pb95 stan]])</f>
        <v>37.305</v>
      </c>
    </row>
    <row r="70" spans="1:14" x14ac:dyDescent="0.3">
      <c r="A70">
        <v>62</v>
      </c>
      <c r="B70" s="1">
        <v>41701</v>
      </c>
      <c r="C70" s="2">
        <f t="shared" si="0"/>
        <v>1</v>
      </c>
      <c r="D70">
        <v>99</v>
      </c>
      <c r="E70">
        <f t="shared" si="1"/>
        <v>27.66</v>
      </c>
      <c r="F70">
        <f t="shared" si="2"/>
        <v>37.305</v>
      </c>
      <c r="G70">
        <f>IF(lpg[[#This Row],[LPG rano]]&gt;15,(6*lpg[[#This Row],[km]])/100,(6*(lpg[[#This Row],[km]]/2))/100)</f>
        <v>5.94</v>
      </c>
      <c r="H70">
        <f>IF(lpg[[#This Row],[LPG rano]]&gt;15,0,(9*(lpg[[#This Row],[km]]/2))/100)</f>
        <v>0</v>
      </c>
      <c r="I70">
        <f>lpg[[#This Row],[LPG rano]]-lpg[[#This Row],[spalono LPG]]</f>
        <v>21.72</v>
      </c>
      <c r="J70">
        <f>lpg[[#This Row],[Pb95 rano]]-lpg[[#This Row],[spalono Pb95]]</f>
        <v>37.305</v>
      </c>
      <c r="K70">
        <f>IF(lpg[[#This Row],[LPG stan]]&lt;5,1,0)</f>
        <v>0</v>
      </c>
      <c r="L70">
        <f>IF(lpg[[#This Row],[dzien tyg]]=4,IF(lpg[[#This Row],[Pb95 stan]]&lt;40,1,0),0)</f>
        <v>0</v>
      </c>
      <c r="M70">
        <f>IF(lpg[[#This Row],[LPG+]]=1,30,lpg[[#This Row],[LPG stan]])</f>
        <v>21.72</v>
      </c>
      <c r="N70">
        <f>IF(lpg[[#This Row],[Pb95+]],45,lpg[[#This Row],[Pb95 stan]])</f>
        <v>37.305</v>
      </c>
    </row>
    <row r="71" spans="1:14" x14ac:dyDescent="0.3">
      <c r="A71">
        <v>63</v>
      </c>
      <c r="B71" s="1">
        <v>41702</v>
      </c>
      <c r="C71" s="2">
        <f t="shared" si="0"/>
        <v>2</v>
      </c>
      <c r="D71">
        <v>65</v>
      </c>
      <c r="E71">
        <f t="shared" si="1"/>
        <v>21.72</v>
      </c>
      <c r="F71">
        <f t="shared" si="2"/>
        <v>37.305</v>
      </c>
      <c r="G71">
        <f>IF(lpg[[#This Row],[LPG rano]]&gt;15,(6*lpg[[#This Row],[km]])/100,(6*(lpg[[#This Row],[km]]/2))/100)</f>
        <v>3.9</v>
      </c>
      <c r="H71">
        <f>IF(lpg[[#This Row],[LPG rano]]&gt;15,0,(9*(lpg[[#This Row],[km]]/2))/100)</f>
        <v>0</v>
      </c>
      <c r="I71">
        <f>lpg[[#This Row],[LPG rano]]-lpg[[#This Row],[spalono LPG]]</f>
        <v>17.82</v>
      </c>
      <c r="J71">
        <f>lpg[[#This Row],[Pb95 rano]]-lpg[[#This Row],[spalono Pb95]]</f>
        <v>37.305</v>
      </c>
      <c r="K71">
        <f>IF(lpg[[#This Row],[LPG stan]]&lt;5,1,0)</f>
        <v>0</v>
      </c>
      <c r="L71">
        <f>IF(lpg[[#This Row],[dzien tyg]]=4,IF(lpg[[#This Row],[Pb95 stan]]&lt;40,1,0),0)</f>
        <v>0</v>
      </c>
      <c r="M71">
        <f>IF(lpg[[#This Row],[LPG+]]=1,30,lpg[[#This Row],[LPG stan]])</f>
        <v>17.82</v>
      </c>
      <c r="N71">
        <f>IF(lpg[[#This Row],[Pb95+]],45,lpg[[#This Row],[Pb95 stan]])</f>
        <v>37.305</v>
      </c>
    </row>
    <row r="72" spans="1:14" x14ac:dyDescent="0.3">
      <c r="A72">
        <v>64</v>
      </c>
      <c r="B72" s="1">
        <v>41703</v>
      </c>
      <c r="C72" s="2">
        <f t="shared" si="0"/>
        <v>3</v>
      </c>
      <c r="D72">
        <v>81</v>
      </c>
      <c r="E72">
        <f t="shared" si="1"/>
        <v>17.82</v>
      </c>
      <c r="F72">
        <f t="shared" si="2"/>
        <v>37.305</v>
      </c>
      <c r="G72">
        <f>IF(lpg[[#This Row],[LPG rano]]&gt;15,(6*lpg[[#This Row],[km]])/100,(6*(lpg[[#This Row],[km]]/2))/100)</f>
        <v>4.8600000000000003</v>
      </c>
      <c r="H72">
        <f>IF(lpg[[#This Row],[LPG rano]]&gt;15,0,(9*(lpg[[#This Row],[km]]/2))/100)</f>
        <v>0</v>
      </c>
      <c r="I72">
        <f>lpg[[#This Row],[LPG rano]]-lpg[[#This Row],[spalono LPG]]</f>
        <v>12.96</v>
      </c>
      <c r="J72">
        <f>lpg[[#This Row],[Pb95 rano]]-lpg[[#This Row],[spalono Pb95]]</f>
        <v>37.305</v>
      </c>
      <c r="K72">
        <f>IF(lpg[[#This Row],[LPG stan]]&lt;5,1,0)</f>
        <v>0</v>
      </c>
      <c r="L72">
        <f>IF(lpg[[#This Row],[dzien tyg]]=4,IF(lpg[[#This Row],[Pb95 stan]]&lt;40,1,0),0)</f>
        <v>0</v>
      </c>
      <c r="M72">
        <f>IF(lpg[[#This Row],[LPG+]]=1,30,lpg[[#This Row],[LPG stan]])</f>
        <v>12.96</v>
      </c>
      <c r="N72">
        <f>IF(lpg[[#This Row],[Pb95+]],45,lpg[[#This Row],[Pb95 stan]])</f>
        <v>37.305</v>
      </c>
    </row>
    <row r="73" spans="1:14" x14ac:dyDescent="0.3">
      <c r="A73">
        <v>65</v>
      </c>
      <c r="B73" s="1">
        <v>41704</v>
      </c>
      <c r="C73" s="2">
        <f t="shared" ref="C73:C136" si="3">WEEKDAY(B73,2)</f>
        <v>4</v>
      </c>
      <c r="D73">
        <v>42</v>
      </c>
      <c r="E73">
        <f t="shared" si="1"/>
        <v>12.96</v>
      </c>
      <c r="F73">
        <f t="shared" si="2"/>
        <v>37.305</v>
      </c>
      <c r="G73">
        <f>IF(lpg[[#This Row],[LPG rano]]&gt;15,(6*lpg[[#This Row],[km]])/100,(6*(lpg[[#This Row],[km]]/2))/100)</f>
        <v>1.26</v>
      </c>
      <c r="H73">
        <f>IF(lpg[[#This Row],[LPG rano]]&gt;15,0,(9*(lpg[[#This Row],[km]]/2))/100)</f>
        <v>1.89</v>
      </c>
      <c r="I73">
        <f>lpg[[#This Row],[LPG rano]]-lpg[[#This Row],[spalono LPG]]</f>
        <v>11.700000000000001</v>
      </c>
      <c r="J73">
        <f>lpg[[#This Row],[Pb95 rano]]-lpg[[#This Row],[spalono Pb95]]</f>
        <v>35.414999999999999</v>
      </c>
      <c r="K73">
        <f>IF(lpg[[#This Row],[LPG stan]]&lt;5,1,0)</f>
        <v>0</v>
      </c>
      <c r="L73">
        <f>IF(lpg[[#This Row],[dzien tyg]]=4,IF(lpg[[#This Row],[Pb95 stan]]&lt;40,1,0),0)</f>
        <v>1</v>
      </c>
      <c r="M73">
        <f>IF(lpg[[#This Row],[LPG+]]=1,30,lpg[[#This Row],[LPG stan]])</f>
        <v>11.700000000000001</v>
      </c>
      <c r="N73">
        <f>IF(lpg[[#This Row],[Pb95+]],45,lpg[[#This Row],[Pb95 stan]])</f>
        <v>45</v>
      </c>
    </row>
    <row r="74" spans="1:14" x14ac:dyDescent="0.3">
      <c r="A74">
        <v>66</v>
      </c>
      <c r="B74" s="1">
        <v>41705</v>
      </c>
      <c r="C74" s="2">
        <f t="shared" si="3"/>
        <v>5</v>
      </c>
      <c r="D74">
        <v>73</v>
      </c>
      <c r="E74">
        <f t="shared" si="1"/>
        <v>11.700000000000001</v>
      </c>
      <c r="F74">
        <f t="shared" si="2"/>
        <v>45</v>
      </c>
      <c r="G74">
        <f>IF(lpg[[#This Row],[LPG rano]]&gt;15,(6*lpg[[#This Row],[km]])/100,(6*(lpg[[#This Row],[km]]/2))/100)</f>
        <v>2.19</v>
      </c>
      <c r="H74">
        <f>IF(lpg[[#This Row],[LPG rano]]&gt;15,0,(9*(lpg[[#This Row],[km]]/2))/100)</f>
        <v>3.2850000000000001</v>
      </c>
      <c r="I74">
        <f>lpg[[#This Row],[LPG rano]]-lpg[[#This Row],[spalono LPG]]</f>
        <v>9.5100000000000016</v>
      </c>
      <c r="J74">
        <f>lpg[[#This Row],[Pb95 rano]]-lpg[[#This Row],[spalono Pb95]]</f>
        <v>41.715000000000003</v>
      </c>
      <c r="K74">
        <f>IF(lpg[[#This Row],[LPG stan]]&lt;5,1,0)</f>
        <v>0</v>
      </c>
      <c r="L74">
        <f>IF(lpg[[#This Row],[dzien tyg]]=4,IF(lpg[[#This Row],[Pb95 stan]]&lt;40,1,0),0)</f>
        <v>0</v>
      </c>
      <c r="M74">
        <f>IF(lpg[[#This Row],[LPG+]]=1,30,lpg[[#This Row],[LPG stan]])</f>
        <v>9.5100000000000016</v>
      </c>
      <c r="N74">
        <f>IF(lpg[[#This Row],[Pb95+]],45,lpg[[#This Row],[Pb95 stan]])</f>
        <v>41.715000000000003</v>
      </c>
    </row>
    <row r="75" spans="1:14" x14ac:dyDescent="0.3">
      <c r="A75">
        <v>67</v>
      </c>
      <c r="B75" s="1">
        <v>41706</v>
      </c>
      <c r="C75" s="2">
        <f t="shared" si="3"/>
        <v>6</v>
      </c>
      <c r="D75">
        <v>95</v>
      </c>
      <c r="E75">
        <f t="shared" ref="E75:E138" si="4">M74</f>
        <v>9.5100000000000016</v>
      </c>
      <c r="F75">
        <f t="shared" ref="F75:F138" si="5">N74</f>
        <v>41.715000000000003</v>
      </c>
      <c r="G75">
        <f>IF(lpg[[#This Row],[LPG rano]]&gt;15,(6*lpg[[#This Row],[km]])/100,(6*(lpg[[#This Row],[km]]/2))/100)</f>
        <v>2.85</v>
      </c>
      <c r="H75">
        <f>IF(lpg[[#This Row],[LPG rano]]&gt;15,0,(9*(lpg[[#This Row],[km]]/2))/100)</f>
        <v>4.2750000000000004</v>
      </c>
      <c r="I75">
        <f>lpg[[#This Row],[LPG rano]]-lpg[[#This Row],[spalono LPG]]</f>
        <v>6.6600000000000019</v>
      </c>
      <c r="J75">
        <f>lpg[[#This Row],[Pb95 rano]]-lpg[[#This Row],[spalono Pb95]]</f>
        <v>37.440000000000005</v>
      </c>
      <c r="K75">
        <f>IF(lpg[[#This Row],[LPG stan]]&lt;5,1,0)</f>
        <v>0</v>
      </c>
      <c r="L75">
        <f>IF(lpg[[#This Row],[dzien tyg]]=4,IF(lpg[[#This Row],[Pb95 stan]]&lt;40,1,0),0)</f>
        <v>0</v>
      </c>
      <c r="M75">
        <f>IF(lpg[[#This Row],[LPG+]]=1,30,lpg[[#This Row],[LPG stan]])</f>
        <v>6.6600000000000019</v>
      </c>
      <c r="N75">
        <f>IF(lpg[[#This Row],[Pb95+]],45,lpg[[#This Row],[Pb95 stan]])</f>
        <v>37.440000000000005</v>
      </c>
    </row>
    <row r="76" spans="1:14" x14ac:dyDescent="0.3">
      <c r="A76">
        <v>68</v>
      </c>
      <c r="B76" s="1">
        <v>41707</v>
      </c>
      <c r="C76" s="2">
        <f t="shared" si="3"/>
        <v>7</v>
      </c>
      <c r="D76">
        <v>70</v>
      </c>
      <c r="E76">
        <f t="shared" si="4"/>
        <v>6.6600000000000019</v>
      </c>
      <c r="F76">
        <f t="shared" si="5"/>
        <v>37.440000000000005</v>
      </c>
      <c r="G76">
        <f>IF(lpg[[#This Row],[LPG rano]]&gt;15,(6*lpg[[#This Row],[km]])/100,(6*(lpg[[#This Row],[km]]/2))/100)</f>
        <v>2.1</v>
      </c>
      <c r="H76">
        <f>IF(lpg[[#This Row],[LPG rano]]&gt;15,0,(9*(lpg[[#This Row],[km]]/2))/100)</f>
        <v>3.15</v>
      </c>
      <c r="I76">
        <f>lpg[[#This Row],[LPG rano]]-lpg[[#This Row],[spalono LPG]]</f>
        <v>4.5600000000000023</v>
      </c>
      <c r="J76">
        <f>lpg[[#This Row],[Pb95 rano]]-lpg[[#This Row],[spalono Pb95]]</f>
        <v>34.290000000000006</v>
      </c>
      <c r="K76">
        <f>IF(lpg[[#This Row],[LPG stan]]&lt;5,1,0)</f>
        <v>1</v>
      </c>
      <c r="L76">
        <f>IF(lpg[[#This Row],[dzien tyg]]=4,IF(lpg[[#This Row],[Pb95 stan]]&lt;40,1,0),0)</f>
        <v>0</v>
      </c>
      <c r="M76">
        <f>IF(lpg[[#This Row],[LPG+]]=1,30,lpg[[#This Row],[LPG stan]])</f>
        <v>30</v>
      </c>
      <c r="N76">
        <f>IF(lpg[[#This Row],[Pb95+]],45,lpg[[#This Row],[Pb95 stan]])</f>
        <v>34.290000000000006</v>
      </c>
    </row>
    <row r="77" spans="1:14" x14ac:dyDescent="0.3">
      <c r="A77">
        <v>69</v>
      </c>
      <c r="B77" s="1">
        <v>41708</v>
      </c>
      <c r="C77" s="2">
        <f t="shared" si="3"/>
        <v>1</v>
      </c>
      <c r="D77">
        <v>18</v>
      </c>
      <c r="E77">
        <f t="shared" si="4"/>
        <v>30</v>
      </c>
      <c r="F77">
        <f t="shared" si="5"/>
        <v>34.290000000000006</v>
      </c>
      <c r="G77">
        <f>IF(lpg[[#This Row],[LPG rano]]&gt;15,(6*lpg[[#This Row],[km]])/100,(6*(lpg[[#This Row],[km]]/2))/100)</f>
        <v>1.08</v>
      </c>
      <c r="H77">
        <f>IF(lpg[[#This Row],[LPG rano]]&gt;15,0,(9*(lpg[[#This Row],[km]]/2))/100)</f>
        <v>0</v>
      </c>
      <c r="I77">
        <f>lpg[[#This Row],[LPG rano]]-lpg[[#This Row],[spalono LPG]]</f>
        <v>28.92</v>
      </c>
      <c r="J77">
        <f>lpg[[#This Row],[Pb95 rano]]-lpg[[#This Row],[spalono Pb95]]</f>
        <v>34.290000000000006</v>
      </c>
      <c r="K77">
        <f>IF(lpg[[#This Row],[LPG stan]]&lt;5,1,0)</f>
        <v>0</v>
      </c>
      <c r="L77">
        <f>IF(lpg[[#This Row],[dzien tyg]]=4,IF(lpg[[#This Row],[Pb95 stan]]&lt;40,1,0),0)</f>
        <v>0</v>
      </c>
      <c r="M77">
        <f>IF(lpg[[#This Row],[LPG+]]=1,30,lpg[[#This Row],[LPG stan]])</f>
        <v>28.92</v>
      </c>
      <c r="N77">
        <f>IF(lpg[[#This Row],[Pb95+]],45,lpg[[#This Row],[Pb95 stan]])</f>
        <v>34.290000000000006</v>
      </c>
    </row>
    <row r="78" spans="1:14" x14ac:dyDescent="0.3">
      <c r="A78">
        <v>70</v>
      </c>
      <c r="B78" s="1">
        <v>41709</v>
      </c>
      <c r="C78" s="2">
        <f t="shared" si="3"/>
        <v>2</v>
      </c>
      <c r="D78">
        <v>140</v>
      </c>
      <c r="E78">
        <f t="shared" si="4"/>
        <v>28.92</v>
      </c>
      <c r="F78">
        <f t="shared" si="5"/>
        <v>34.290000000000006</v>
      </c>
      <c r="G78">
        <f>IF(lpg[[#This Row],[LPG rano]]&gt;15,(6*lpg[[#This Row],[km]])/100,(6*(lpg[[#This Row],[km]]/2))/100)</f>
        <v>8.4</v>
      </c>
      <c r="H78">
        <f>IF(lpg[[#This Row],[LPG rano]]&gt;15,0,(9*(lpg[[#This Row],[km]]/2))/100)</f>
        <v>0</v>
      </c>
      <c r="I78">
        <f>lpg[[#This Row],[LPG rano]]-lpg[[#This Row],[spalono LPG]]</f>
        <v>20.520000000000003</v>
      </c>
      <c r="J78">
        <f>lpg[[#This Row],[Pb95 rano]]-lpg[[#This Row],[spalono Pb95]]</f>
        <v>34.290000000000006</v>
      </c>
      <c r="K78">
        <f>IF(lpg[[#This Row],[LPG stan]]&lt;5,1,0)</f>
        <v>0</v>
      </c>
      <c r="L78">
        <f>IF(lpg[[#This Row],[dzien tyg]]=4,IF(lpg[[#This Row],[Pb95 stan]]&lt;40,1,0),0)</f>
        <v>0</v>
      </c>
      <c r="M78">
        <f>IF(lpg[[#This Row],[LPG+]]=1,30,lpg[[#This Row],[LPG stan]])</f>
        <v>20.520000000000003</v>
      </c>
      <c r="N78">
        <f>IF(lpg[[#This Row],[Pb95+]],45,lpg[[#This Row],[Pb95 stan]])</f>
        <v>34.290000000000006</v>
      </c>
    </row>
    <row r="79" spans="1:14" x14ac:dyDescent="0.3">
      <c r="A79">
        <v>71</v>
      </c>
      <c r="B79" s="1">
        <v>41710</v>
      </c>
      <c r="C79" s="2">
        <f t="shared" si="3"/>
        <v>3</v>
      </c>
      <c r="D79">
        <v>35</v>
      </c>
      <c r="E79">
        <f t="shared" si="4"/>
        <v>20.520000000000003</v>
      </c>
      <c r="F79">
        <f t="shared" si="5"/>
        <v>34.290000000000006</v>
      </c>
      <c r="G79">
        <f>IF(lpg[[#This Row],[LPG rano]]&gt;15,(6*lpg[[#This Row],[km]])/100,(6*(lpg[[#This Row],[km]]/2))/100)</f>
        <v>2.1</v>
      </c>
      <c r="H79">
        <f>IF(lpg[[#This Row],[LPG rano]]&gt;15,0,(9*(lpg[[#This Row],[km]]/2))/100)</f>
        <v>0</v>
      </c>
      <c r="I79">
        <f>lpg[[#This Row],[LPG rano]]-lpg[[#This Row],[spalono LPG]]</f>
        <v>18.420000000000002</v>
      </c>
      <c r="J79">
        <f>lpg[[#This Row],[Pb95 rano]]-lpg[[#This Row],[spalono Pb95]]</f>
        <v>34.290000000000006</v>
      </c>
      <c r="K79">
        <f>IF(lpg[[#This Row],[LPG stan]]&lt;5,1,0)</f>
        <v>0</v>
      </c>
      <c r="L79">
        <f>IF(lpg[[#This Row],[dzien tyg]]=4,IF(lpg[[#This Row],[Pb95 stan]]&lt;40,1,0),0)</f>
        <v>0</v>
      </c>
      <c r="M79">
        <f>IF(lpg[[#This Row],[LPG+]]=1,30,lpg[[#This Row],[LPG stan]])</f>
        <v>18.420000000000002</v>
      </c>
      <c r="N79">
        <f>IF(lpg[[#This Row],[Pb95+]],45,lpg[[#This Row],[Pb95 stan]])</f>
        <v>34.290000000000006</v>
      </c>
    </row>
    <row r="80" spans="1:14" x14ac:dyDescent="0.3">
      <c r="A80">
        <v>72</v>
      </c>
      <c r="B80" s="1">
        <v>41711</v>
      </c>
      <c r="C80" s="2">
        <f t="shared" si="3"/>
        <v>4</v>
      </c>
      <c r="D80">
        <v>65</v>
      </c>
      <c r="E80">
        <f t="shared" si="4"/>
        <v>18.420000000000002</v>
      </c>
      <c r="F80">
        <f t="shared" si="5"/>
        <v>34.290000000000006</v>
      </c>
      <c r="G80">
        <f>IF(lpg[[#This Row],[LPG rano]]&gt;15,(6*lpg[[#This Row],[km]])/100,(6*(lpg[[#This Row],[km]]/2))/100)</f>
        <v>3.9</v>
      </c>
      <c r="H80">
        <f>IF(lpg[[#This Row],[LPG rano]]&gt;15,0,(9*(lpg[[#This Row],[km]]/2))/100)</f>
        <v>0</v>
      </c>
      <c r="I80">
        <f>lpg[[#This Row],[LPG rano]]-lpg[[#This Row],[spalono LPG]]</f>
        <v>14.520000000000001</v>
      </c>
      <c r="J80">
        <f>lpg[[#This Row],[Pb95 rano]]-lpg[[#This Row],[spalono Pb95]]</f>
        <v>34.290000000000006</v>
      </c>
      <c r="K80">
        <f>IF(lpg[[#This Row],[LPG stan]]&lt;5,1,0)</f>
        <v>0</v>
      </c>
      <c r="L80">
        <f>IF(lpg[[#This Row],[dzien tyg]]=4,IF(lpg[[#This Row],[Pb95 stan]]&lt;40,1,0),0)</f>
        <v>1</v>
      </c>
      <c r="M80">
        <f>IF(lpg[[#This Row],[LPG+]]=1,30,lpg[[#This Row],[LPG stan]])</f>
        <v>14.520000000000001</v>
      </c>
      <c r="N80">
        <f>IF(lpg[[#This Row],[Pb95+]],45,lpg[[#This Row],[Pb95 stan]])</f>
        <v>45</v>
      </c>
    </row>
    <row r="81" spans="1:14" x14ac:dyDescent="0.3">
      <c r="A81">
        <v>73</v>
      </c>
      <c r="B81" s="1">
        <v>41712</v>
      </c>
      <c r="C81" s="2">
        <f t="shared" si="3"/>
        <v>5</v>
      </c>
      <c r="D81">
        <v>225</v>
      </c>
      <c r="E81">
        <f t="shared" si="4"/>
        <v>14.520000000000001</v>
      </c>
      <c r="F81">
        <f t="shared" si="5"/>
        <v>45</v>
      </c>
      <c r="G81">
        <f>IF(lpg[[#This Row],[LPG rano]]&gt;15,(6*lpg[[#This Row],[km]])/100,(6*(lpg[[#This Row],[km]]/2))/100)</f>
        <v>6.75</v>
      </c>
      <c r="H81">
        <f>IF(lpg[[#This Row],[LPG rano]]&gt;15,0,(9*(lpg[[#This Row],[km]]/2))/100)</f>
        <v>10.125</v>
      </c>
      <c r="I81">
        <f>lpg[[#This Row],[LPG rano]]-lpg[[#This Row],[spalono LPG]]</f>
        <v>7.7700000000000014</v>
      </c>
      <c r="J81">
        <f>lpg[[#This Row],[Pb95 rano]]-lpg[[#This Row],[spalono Pb95]]</f>
        <v>34.875</v>
      </c>
      <c r="K81">
        <f>IF(lpg[[#This Row],[LPG stan]]&lt;5,1,0)</f>
        <v>0</v>
      </c>
      <c r="L81">
        <f>IF(lpg[[#This Row],[dzien tyg]]=4,IF(lpg[[#This Row],[Pb95 stan]]&lt;40,1,0),0)</f>
        <v>0</v>
      </c>
      <c r="M81">
        <f>IF(lpg[[#This Row],[LPG+]]=1,30,lpg[[#This Row],[LPG stan]])</f>
        <v>7.7700000000000014</v>
      </c>
      <c r="N81">
        <f>IF(lpg[[#This Row],[Pb95+]],45,lpg[[#This Row],[Pb95 stan]])</f>
        <v>34.875</v>
      </c>
    </row>
    <row r="82" spans="1:14" x14ac:dyDescent="0.3">
      <c r="A82">
        <v>74</v>
      </c>
      <c r="B82" s="1">
        <v>41713</v>
      </c>
      <c r="C82" s="2">
        <f t="shared" si="3"/>
        <v>6</v>
      </c>
      <c r="D82">
        <v>138</v>
      </c>
      <c r="E82">
        <f t="shared" si="4"/>
        <v>7.7700000000000014</v>
      </c>
      <c r="F82">
        <f t="shared" si="5"/>
        <v>34.875</v>
      </c>
      <c r="G82">
        <f>IF(lpg[[#This Row],[LPG rano]]&gt;15,(6*lpg[[#This Row],[km]])/100,(6*(lpg[[#This Row],[km]]/2))/100)</f>
        <v>4.1399999999999997</v>
      </c>
      <c r="H82">
        <f>IF(lpg[[#This Row],[LPG rano]]&gt;15,0,(9*(lpg[[#This Row],[km]]/2))/100)</f>
        <v>6.21</v>
      </c>
      <c r="I82">
        <f>lpg[[#This Row],[LPG rano]]-lpg[[#This Row],[spalono LPG]]</f>
        <v>3.6300000000000017</v>
      </c>
      <c r="J82">
        <f>lpg[[#This Row],[Pb95 rano]]-lpg[[#This Row],[spalono Pb95]]</f>
        <v>28.664999999999999</v>
      </c>
      <c r="K82">
        <f>IF(lpg[[#This Row],[LPG stan]]&lt;5,1,0)</f>
        <v>1</v>
      </c>
      <c r="L82">
        <f>IF(lpg[[#This Row],[dzien tyg]]=4,IF(lpg[[#This Row],[Pb95 stan]]&lt;40,1,0),0)</f>
        <v>0</v>
      </c>
      <c r="M82">
        <f>IF(lpg[[#This Row],[LPG+]]=1,30,lpg[[#This Row],[LPG stan]])</f>
        <v>30</v>
      </c>
      <c r="N82">
        <f>IF(lpg[[#This Row],[Pb95+]],45,lpg[[#This Row],[Pb95 stan]])</f>
        <v>28.664999999999999</v>
      </c>
    </row>
    <row r="83" spans="1:14" x14ac:dyDescent="0.3">
      <c r="A83">
        <v>75</v>
      </c>
      <c r="B83" s="1">
        <v>41714</v>
      </c>
      <c r="C83" s="2">
        <f t="shared" si="3"/>
        <v>7</v>
      </c>
      <c r="D83">
        <v>64</v>
      </c>
      <c r="E83">
        <f t="shared" si="4"/>
        <v>30</v>
      </c>
      <c r="F83">
        <f t="shared" si="5"/>
        <v>28.664999999999999</v>
      </c>
      <c r="G83">
        <f>IF(lpg[[#This Row],[LPG rano]]&gt;15,(6*lpg[[#This Row],[km]])/100,(6*(lpg[[#This Row],[km]]/2))/100)</f>
        <v>3.84</v>
      </c>
      <c r="H83">
        <f>IF(lpg[[#This Row],[LPG rano]]&gt;15,0,(9*(lpg[[#This Row],[km]]/2))/100)</f>
        <v>0</v>
      </c>
      <c r="I83">
        <f>lpg[[#This Row],[LPG rano]]-lpg[[#This Row],[spalono LPG]]</f>
        <v>26.16</v>
      </c>
      <c r="J83">
        <f>lpg[[#This Row],[Pb95 rano]]-lpg[[#This Row],[spalono Pb95]]</f>
        <v>28.664999999999999</v>
      </c>
      <c r="K83">
        <f>IF(lpg[[#This Row],[LPG stan]]&lt;5,1,0)</f>
        <v>0</v>
      </c>
      <c r="L83">
        <f>IF(lpg[[#This Row],[dzien tyg]]=4,IF(lpg[[#This Row],[Pb95 stan]]&lt;40,1,0),0)</f>
        <v>0</v>
      </c>
      <c r="M83">
        <f>IF(lpg[[#This Row],[LPG+]]=1,30,lpg[[#This Row],[LPG stan]])</f>
        <v>26.16</v>
      </c>
      <c r="N83">
        <f>IF(lpg[[#This Row],[Pb95+]],45,lpg[[#This Row],[Pb95 stan]])</f>
        <v>28.664999999999999</v>
      </c>
    </row>
    <row r="84" spans="1:14" x14ac:dyDescent="0.3">
      <c r="A84">
        <v>76</v>
      </c>
      <c r="B84" s="1">
        <v>41715</v>
      </c>
      <c r="C84" s="2">
        <f t="shared" si="3"/>
        <v>1</v>
      </c>
      <c r="D84">
        <v>73</v>
      </c>
      <c r="E84">
        <f t="shared" si="4"/>
        <v>26.16</v>
      </c>
      <c r="F84">
        <f t="shared" si="5"/>
        <v>28.664999999999999</v>
      </c>
      <c r="G84">
        <f>IF(lpg[[#This Row],[LPG rano]]&gt;15,(6*lpg[[#This Row],[km]])/100,(6*(lpg[[#This Row],[km]]/2))/100)</f>
        <v>4.38</v>
      </c>
      <c r="H84">
        <f>IF(lpg[[#This Row],[LPG rano]]&gt;15,0,(9*(lpg[[#This Row],[km]]/2))/100)</f>
        <v>0</v>
      </c>
      <c r="I84">
        <f>lpg[[#This Row],[LPG rano]]-lpg[[#This Row],[spalono LPG]]</f>
        <v>21.78</v>
      </c>
      <c r="J84">
        <f>lpg[[#This Row],[Pb95 rano]]-lpg[[#This Row],[spalono Pb95]]</f>
        <v>28.664999999999999</v>
      </c>
      <c r="K84">
        <f>IF(lpg[[#This Row],[LPG stan]]&lt;5,1,0)</f>
        <v>0</v>
      </c>
      <c r="L84">
        <f>IF(lpg[[#This Row],[dzien tyg]]=4,IF(lpg[[#This Row],[Pb95 stan]]&lt;40,1,0),0)</f>
        <v>0</v>
      </c>
      <c r="M84">
        <f>IF(lpg[[#This Row],[LPG+]]=1,30,lpg[[#This Row],[LPG stan]])</f>
        <v>21.78</v>
      </c>
      <c r="N84">
        <f>IF(lpg[[#This Row],[Pb95+]],45,lpg[[#This Row],[Pb95 stan]])</f>
        <v>28.664999999999999</v>
      </c>
    </row>
    <row r="85" spans="1:14" x14ac:dyDescent="0.3">
      <c r="A85">
        <v>77</v>
      </c>
      <c r="B85" s="1">
        <v>41716</v>
      </c>
      <c r="C85" s="2">
        <f t="shared" si="3"/>
        <v>2</v>
      </c>
      <c r="D85">
        <v>109</v>
      </c>
      <c r="E85">
        <f t="shared" si="4"/>
        <v>21.78</v>
      </c>
      <c r="F85">
        <f t="shared" si="5"/>
        <v>28.664999999999999</v>
      </c>
      <c r="G85">
        <f>IF(lpg[[#This Row],[LPG rano]]&gt;15,(6*lpg[[#This Row],[km]])/100,(6*(lpg[[#This Row],[km]]/2))/100)</f>
        <v>6.54</v>
      </c>
      <c r="H85">
        <f>IF(lpg[[#This Row],[LPG rano]]&gt;15,0,(9*(lpg[[#This Row],[km]]/2))/100)</f>
        <v>0</v>
      </c>
      <c r="I85">
        <f>lpg[[#This Row],[LPG rano]]-lpg[[#This Row],[spalono LPG]]</f>
        <v>15.240000000000002</v>
      </c>
      <c r="J85">
        <f>lpg[[#This Row],[Pb95 rano]]-lpg[[#This Row],[spalono Pb95]]</f>
        <v>28.664999999999999</v>
      </c>
      <c r="K85">
        <f>IF(lpg[[#This Row],[LPG stan]]&lt;5,1,0)</f>
        <v>0</v>
      </c>
      <c r="L85">
        <f>IF(lpg[[#This Row],[dzien tyg]]=4,IF(lpg[[#This Row],[Pb95 stan]]&lt;40,1,0),0)</f>
        <v>0</v>
      </c>
      <c r="M85">
        <f>IF(lpg[[#This Row],[LPG+]]=1,30,lpg[[#This Row],[LPG stan]])</f>
        <v>15.240000000000002</v>
      </c>
      <c r="N85">
        <f>IF(lpg[[#This Row],[Pb95+]],45,lpg[[#This Row],[Pb95 stan]])</f>
        <v>28.664999999999999</v>
      </c>
    </row>
    <row r="86" spans="1:14" x14ac:dyDescent="0.3">
      <c r="A86">
        <v>78</v>
      </c>
      <c r="B86" s="1">
        <v>41717</v>
      </c>
      <c r="C86" s="2">
        <f t="shared" si="3"/>
        <v>3</v>
      </c>
      <c r="D86">
        <v>69</v>
      </c>
      <c r="E86">
        <f t="shared" si="4"/>
        <v>15.240000000000002</v>
      </c>
      <c r="F86">
        <f t="shared" si="5"/>
        <v>28.664999999999999</v>
      </c>
      <c r="G86">
        <f>IF(lpg[[#This Row],[LPG rano]]&gt;15,(6*lpg[[#This Row],[km]])/100,(6*(lpg[[#This Row],[km]]/2))/100)</f>
        <v>4.1399999999999997</v>
      </c>
      <c r="H86">
        <f>IF(lpg[[#This Row],[LPG rano]]&gt;15,0,(9*(lpg[[#This Row],[km]]/2))/100)</f>
        <v>0</v>
      </c>
      <c r="I86">
        <f>lpg[[#This Row],[LPG rano]]-lpg[[#This Row],[spalono LPG]]</f>
        <v>11.100000000000001</v>
      </c>
      <c r="J86">
        <f>lpg[[#This Row],[Pb95 rano]]-lpg[[#This Row],[spalono Pb95]]</f>
        <v>28.664999999999999</v>
      </c>
      <c r="K86">
        <f>IF(lpg[[#This Row],[LPG stan]]&lt;5,1,0)</f>
        <v>0</v>
      </c>
      <c r="L86">
        <f>IF(lpg[[#This Row],[dzien tyg]]=4,IF(lpg[[#This Row],[Pb95 stan]]&lt;40,1,0),0)</f>
        <v>0</v>
      </c>
      <c r="M86">
        <f>IF(lpg[[#This Row],[LPG+]]=1,30,lpg[[#This Row],[LPG stan]])</f>
        <v>11.100000000000001</v>
      </c>
      <c r="N86">
        <f>IF(lpg[[#This Row],[Pb95+]],45,lpg[[#This Row],[Pb95 stan]])</f>
        <v>28.664999999999999</v>
      </c>
    </row>
    <row r="87" spans="1:14" x14ac:dyDescent="0.3">
      <c r="A87">
        <v>79</v>
      </c>
      <c r="B87" s="1">
        <v>41718</v>
      </c>
      <c r="C87" s="2">
        <f t="shared" si="3"/>
        <v>4</v>
      </c>
      <c r="D87">
        <v>21</v>
      </c>
      <c r="E87">
        <f t="shared" si="4"/>
        <v>11.100000000000001</v>
      </c>
      <c r="F87">
        <f t="shared" si="5"/>
        <v>28.664999999999999</v>
      </c>
      <c r="G87">
        <f>IF(lpg[[#This Row],[LPG rano]]&gt;15,(6*lpg[[#This Row],[km]])/100,(6*(lpg[[#This Row],[km]]/2))/100)</f>
        <v>0.63</v>
      </c>
      <c r="H87">
        <f>IF(lpg[[#This Row],[LPG rano]]&gt;15,0,(9*(lpg[[#This Row],[km]]/2))/100)</f>
        <v>0.94499999999999995</v>
      </c>
      <c r="I87">
        <f>lpg[[#This Row],[LPG rano]]-lpg[[#This Row],[spalono LPG]]</f>
        <v>10.47</v>
      </c>
      <c r="J87">
        <f>lpg[[#This Row],[Pb95 rano]]-lpg[[#This Row],[spalono Pb95]]</f>
        <v>27.72</v>
      </c>
      <c r="K87">
        <f>IF(lpg[[#This Row],[LPG stan]]&lt;5,1,0)</f>
        <v>0</v>
      </c>
      <c r="L87">
        <f>IF(lpg[[#This Row],[dzien tyg]]=4,IF(lpg[[#This Row],[Pb95 stan]]&lt;40,1,0),0)</f>
        <v>1</v>
      </c>
      <c r="M87">
        <f>IF(lpg[[#This Row],[LPG+]]=1,30,lpg[[#This Row],[LPG stan]])</f>
        <v>10.47</v>
      </c>
      <c r="N87">
        <f>IF(lpg[[#This Row],[Pb95+]],45,lpg[[#This Row],[Pb95 stan]])</f>
        <v>45</v>
      </c>
    </row>
    <row r="88" spans="1:14" x14ac:dyDescent="0.3">
      <c r="A88">
        <v>80</v>
      </c>
      <c r="B88" s="1">
        <v>41719</v>
      </c>
      <c r="C88" s="2">
        <f t="shared" si="3"/>
        <v>5</v>
      </c>
      <c r="D88">
        <v>116</v>
      </c>
      <c r="E88">
        <f t="shared" si="4"/>
        <v>10.47</v>
      </c>
      <c r="F88">
        <f t="shared" si="5"/>
        <v>45</v>
      </c>
      <c r="G88">
        <f>IF(lpg[[#This Row],[LPG rano]]&gt;15,(6*lpg[[#This Row],[km]])/100,(6*(lpg[[#This Row],[km]]/2))/100)</f>
        <v>3.48</v>
      </c>
      <c r="H88">
        <f>IF(lpg[[#This Row],[LPG rano]]&gt;15,0,(9*(lpg[[#This Row],[km]]/2))/100)</f>
        <v>5.22</v>
      </c>
      <c r="I88">
        <f>lpg[[#This Row],[LPG rano]]-lpg[[#This Row],[spalono LPG]]</f>
        <v>6.99</v>
      </c>
      <c r="J88">
        <f>lpg[[#This Row],[Pb95 rano]]-lpg[[#This Row],[spalono Pb95]]</f>
        <v>39.78</v>
      </c>
      <c r="K88">
        <f>IF(lpg[[#This Row],[LPG stan]]&lt;5,1,0)</f>
        <v>0</v>
      </c>
      <c r="L88">
        <f>IF(lpg[[#This Row],[dzien tyg]]=4,IF(lpg[[#This Row],[Pb95 stan]]&lt;40,1,0),0)</f>
        <v>0</v>
      </c>
      <c r="M88">
        <f>IF(lpg[[#This Row],[LPG+]]=1,30,lpg[[#This Row],[LPG stan]])</f>
        <v>6.99</v>
      </c>
      <c r="N88">
        <f>IF(lpg[[#This Row],[Pb95+]],45,lpg[[#This Row],[Pb95 stan]])</f>
        <v>39.78</v>
      </c>
    </row>
    <row r="89" spans="1:14" x14ac:dyDescent="0.3">
      <c r="A89">
        <v>81</v>
      </c>
      <c r="B89" s="1">
        <v>41720</v>
      </c>
      <c r="C89" s="2">
        <f t="shared" si="3"/>
        <v>6</v>
      </c>
      <c r="D89">
        <v>47</v>
      </c>
      <c r="E89">
        <f t="shared" si="4"/>
        <v>6.99</v>
      </c>
      <c r="F89">
        <f t="shared" si="5"/>
        <v>39.78</v>
      </c>
      <c r="G89">
        <f>IF(lpg[[#This Row],[LPG rano]]&gt;15,(6*lpg[[#This Row],[km]])/100,(6*(lpg[[#This Row],[km]]/2))/100)</f>
        <v>1.41</v>
      </c>
      <c r="H89">
        <f>IF(lpg[[#This Row],[LPG rano]]&gt;15,0,(9*(lpg[[#This Row],[km]]/2))/100)</f>
        <v>2.1150000000000002</v>
      </c>
      <c r="I89">
        <f>lpg[[#This Row],[LPG rano]]-lpg[[#This Row],[spalono LPG]]</f>
        <v>5.58</v>
      </c>
      <c r="J89">
        <f>lpg[[#This Row],[Pb95 rano]]-lpg[[#This Row],[spalono Pb95]]</f>
        <v>37.664999999999999</v>
      </c>
      <c r="K89">
        <f>IF(lpg[[#This Row],[LPG stan]]&lt;5,1,0)</f>
        <v>0</v>
      </c>
      <c r="L89">
        <f>IF(lpg[[#This Row],[dzien tyg]]=4,IF(lpg[[#This Row],[Pb95 stan]]&lt;40,1,0),0)</f>
        <v>0</v>
      </c>
      <c r="M89">
        <f>IF(lpg[[#This Row],[LPG+]]=1,30,lpg[[#This Row],[LPG stan]])</f>
        <v>5.58</v>
      </c>
      <c r="N89">
        <f>IF(lpg[[#This Row],[Pb95+]],45,lpg[[#This Row],[Pb95 stan]])</f>
        <v>37.664999999999999</v>
      </c>
    </row>
    <row r="90" spans="1:14" x14ac:dyDescent="0.3">
      <c r="A90">
        <v>82</v>
      </c>
      <c r="B90" s="1">
        <v>41721</v>
      </c>
      <c r="C90" s="2">
        <f t="shared" si="3"/>
        <v>7</v>
      </c>
      <c r="D90">
        <v>59</v>
      </c>
      <c r="E90">
        <f t="shared" si="4"/>
        <v>5.58</v>
      </c>
      <c r="F90">
        <f t="shared" si="5"/>
        <v>37.664999999999999</v>
      </c>
      <c r="G90">
        <f>IF(lpg[[#This Row],[LPG rano]]&gt;15,(6*lpg[[#This Row],[km]])/100,(6*(lpg[[#This Row],[km]]/2))/100)</f>
        <v>1.77</v>
      </c>
      <c r="H90">
        <f>IF(lpg[[#This Row],[LPG rano]]&gt;15,0,(9*(lpg[[#This Row],[km]]/2))/100)</f>
        <v>2.6549999999999998</v>
      </c>
      <c r="I90">
        <f>lpg[[#This Row],[LPG rano]]-lpg[[#This Row],[spalono LPG]]</f>
        <v>3.81</v>
      </c>
      <c r="J90">
        <f>lpg[[#This Row],[Pb95 rano]]-lpg[[#This Row],[spalono Pb95]]</f>
        <v>35.01</v>
      </c>
      <c r="K90">
        <f>IF(lpg[[#This Row],[LPG stan]]&lt;5,1,0)</f>
        <v>1</v>
      </c>
      <c r="L90">
        <f>IF(lpg[[#This Row],[dzien tyg]]=4,IF(lpg[[#This Row],[Pb95 stan]]&lt;40,1,0),0)</f>
        <v>0</v>
      </c>
      <c r="M90">
        <f>IF(lpg[[#This Row],[LPG+]]=1,30,lpg[[#This Row],[LPG stan]])</f>
        <v>30</v>
      </c>
      <c r="N90">
        <f>IF(lpg[[#This Row],[Pb95+]],45,lpg[[#This Row],[Pb95 stan]])</f>
        <v>35.01</v>
      </c>
    </row>
    <row r="91" spans="1:14" x14ac:dyDescent="0.3">
      <c r="A91">
        <v>83</v>
      </c>
      <c r="B91" s="1">
        <v>41722</v>
      </c>
      <c r="C91" s="2">
        <f t="shared" si="3"/>
        <v>1</v>
      </c>
      <c r="D91">
        <v>85</v>
      </c>
      <c r="E91">
        <f t="shared" si="4"/>
        <v>30</v>
      </c>
      <c r="F91">
        <f t="shared" si="5"/>
        <v>35.01</v>
      </c>
      <c r="G91">
        <f>IF(lpg[[#This Row],[LPG rano]]&gt;15,(6*lpg[[#This Row],[km]])/100,(6*(lpg[[#This Row],[km]]/2))/100)</f>
        <v>5.0999999999999996</v>
      </c>
      <c r="H91">
        <f>IF(lpg[[#This Row],[LPG rano]]&gt;15,0,(9*(lpg[[#This Row],[km]]/2))/100)</f>
        <v>0</v>
      </c>
      <c r="I91">
        <f>lpg[[#This Row],[LPG rano]]-lpg[[#This Row],[spalono LPG]]</f>
        <v>24.9</v>
      </c>
      <c r="J91">
        <f>lpg[[#This Row],[Pb95 rano]]-lpg[[#This Row],[spalono Pb95]]</f>
        <v>35.01</v>
      </c>
      <c r="K91">
        <f>IF(lpg[[#This Row],[LPG stan]]&lt;5,1,0)</f>
        <v>0</v>
      </c>
      <c r="L91">
        <f>IF(lpg[[#This Row],[dzien tyg]]=4,IF(lpg[[#This Row],[Pb95 stan]]&lt;40,1,0),0)</f>
        <v>0</v>
      </c>
      <c r="M91">
        <f>IF(lpg[[#This Row],[LPG+]]=1,30,lpg[[#This Row],[LPG stan]])</f>
        <v>24.9</v>
      </c>
      <c r="N91">
        <f>IF(lpg[[#This Row],[Pb95+]],45,lpg[[#This Row],[Pb95 stan]])</f>
        <v>35.01</v>
      </c>
    </row>
    <row r="92" spans="1:14" x14ac:dyDescent="0.3">
      <c r="A92">
        <v>84</v>
      </c>
      <c r="B92" s="1">
        <v>41723</v>
      </c>
      <c r="C92" s="2">
        <f t="shared" si="3"/>
        <v>2</v>
      </c>
      <c r="D92">
        <v>46</v>
      </c>
      <c r="E92">
        <f t="shared" si="4"/>
        <v>24.9</v>
      </c>
      <c r="F92">
        <f t="shared" si="5"/>
        <v>35.01</v>
      </c>
      <c r="G92">
        <f>IF(lpg[[#This Row],[LPG rano]]&gt;15,(6*lpg[[#This Row],[km]])/100,(6*(lpg[[#This Row],[km]]/2))/100)</f>
        <v>2.76</v>
      </c>
      <c r="H92">
        <f>IF(lpg[[#This Row],[LPG rano]]&gt;15,0,(9*(lpg[[#This Row],[km]]/2))/100)</f>
        <v>0</v>
      </c>
      <c r="I92">
        <f>lpg[[#This Row],[LPG rano]]-lpg[[#This Row],[spalono LPG]]</f>
        <v>22.14</v>
      </c>
      <c r="J92">
        <f>lpg[[#This Row],[Pb95 rano]]-lpg[[#This Row],[spalono Pb95]]</f>
        <v>35.01</v>
      </c>
      <c r="K92">
        <f>IF(lpg[[#This Row],[LPG stan]]&lt;5,1,0)</f>
        <v>0</v>
      </c>
      <c r="L92">
        <f>IF(lpg[[#This Row],[dzien tyg]]=4,IF(lpg[[#This Row],[Pb95 stan]]&lt;40,1,0),0)</f>
        <v>0</v>
      </c>
      <c r="M92">
        <f>IF(lpg[[#This Row],[LPG+]]=1,30,lpg[[#This Row],[LPG stan]])</f>
        <v>22.14</v>
      </c>
      <c r="N92">
        <f>IF(lpg[[#This Row],[Pb95+]],45,lpg[[#This Row],[Pb95 stan]])</f>
        <v>35.01</v>
      </c>
    </row>
    <row r="93" spans="1:14" x14ac:dyDescent="0.3">
      <c r="A93">
        <v>85</v>
      </c>
      <c r="B93" s="1">
        <v>41724</v>
      </c>
      <c r="C93" s="2">
        <f t="shared" si="3"/>
        <v>3</v>
      </c>
      <c r="D93">
        <v>41</v>
      </c>
      <c r="E93">
        <f t="shared" si="4"/>
        <v>22.14</v>
      </c>
      <c r="F93">
        <f t="shared" si="5"/>
        <v>35.01</v>
      </c>
      <c r="G93">
        <f>IF(lpg[[#This Row],[LPG rano]]&gt;15,(6*lpg[[#This Row],[km]])/100,(6*(lpg[[#This Row],[km]]/2))/100)</f>
        <v>2.46</v>
      </c>
      <c r="H93">
        <f>IF(lpg[[#This Row],[LPG rano]]&gt;15,0,(9*(lpg[[#This Row],[km]]/2))/100)</f>
        <v>0</v>
      </c>
      <c r="I93">
        <f>lpg[[#This Row],[LPG rano]]-lpg[[#This Row],[spalono LPG]]</f>
        <v>19.68</v>
      </c>
      <c r="J93">
        <f>lpg[[#This Row],[Pb95 rano]]-lpg[[#This Row],[spalono Pb95]]</f>
        <v>35.01</v>
      </c>
      <c r="K93">
        <f>IF(lpg[[#This Row],[LPG stan]]&lt;5,1,0)</f>
        <v>0</v>
      </c>
      <c r="L93">
        <f>IF(lpg[[#This Row],[dzien tyg]]=4,IF(lpg[[#This Row],[Pb95 stan]]&lt;40,1,0),0)</f>
        <v>0</v>
      </c>
      <c r="M93">
        <f>IF(lpg[[#This Row],[LPG+]]=1,30,lpg[[#This Row],[LPG stan]])</f>
        <v>19.68</v>
      </c>
      <c r="N93">
        <f>IF(lpg[[#This Row],[Pb95+]],45,lpg[[#This Row],[Pb95 stan]])</f>
        <v>35.01</v>
      </c>
    </row>
    <row r="94" spans="1:14" x14ac:dyDescent="0.3">
      <c r="A94">
        <v>86</v>
      </c>
      <c r="B94" s="1">
        <v>41725</v>
      </c>
      <c r="C94" s="2">
        <f t="shared" si="3"/>
        <v>4</v>
      </c>
      <c r="D94">
        <v>102</v>
      </c>
      <c r="E94">
        <f t="shared" si="4"/>
        <v>19.68</v>
      </c>
      <c r="F94">
        <f t="shared" si="5"/>
        <v>35.01</v>
      </c>
      <c r="G94">
        <f>IF(lpg[[#This Row],[LPG rano]]&gt;15,(6*lpg[[#This Row],[km]])/100,(6*(lpg[[#This Row],[km]]/2))/100)</f>
        <v>6.12</v>
      </c>
      <c r="H94">
        <f>IF(lpg[[#This Row],[LPG rano]]&gt;15,0,(9*(lpg[[#This Row],[km]]/2))/100)</f>
        <v>0</v>
      </c>
      <c r="I94">
        <f>lpg[[#This Row],[LPG rano]]-lpg[[#This Row],[spalono LPG]]</f>
        <v>13.559999999999999</v>
      </c>
      <c r="J94">
        <f>lpg[[#This Row],[Pb95 rano]]-lpg[[#This Row],[spalono Pb95]]</f>
        <v>35.01</v>
      </c>
      <c r="K94">
        <f>IF(lpg[[#This Row],[LPG stan]]&lt;5,1,0)</f>
        <v>0</v>
      </c>
      <c r="L94">
        <f>IF(lpg[[#This Row],[dzien tyg]]=4,IF(lpg[[#This Row],[Pb95 stan]]&lt;40,1,0),0)</f>
        <v>1</v>
      </c>
      <c r="M94">
        <f>IF(lpg[[#This Row],[LPG+]]=1,30,lpg[[#This Row],[LPG stan]])</f>
        <v>13.559999999999999</v>
      </c>
      <c r="N94">
        <f>IF(lpg[[#This Row],[Pb95+]],45,lpg[[#This Row],[Pb95 stan]])</f>
        <v>45</v>
      </c>
    </row>
    <row r="95" spans="1:14" x14ac:dyDescent="0.3">
      <c r="A95">
        <v>87</v>
      </c>
      <c r="B95" s="1">
        <v>41726</v>
      </c>
      <c r="C95" s="2">
        <f t="shared" si="3"/>
        <v>5</v>
      </c>
      <c r="D95">
        <v>129</v>
      </c>
      <c r="E95">
        <f t="shared" si="4"/>
        <v>13.559999999999999</v>
      </c>
      <c r="F95">
        <f t="shared" si="5"/>
        <v>45</v>
      </c>
      <c r="G95">
        <f>IF(lpg[[#This Row],[LPG rano]]&gt;15,(6*lpg[[#This Row],[km]])/100,(6*(lpg[[#This Row],[km]]/2))/100)</f>
        <v>3.87</v>
      </c>
      <c r="H95">
        <f>IF(lpg[[#This Row],[LPG rano]]&gt;15,0,(9*(lpg[[#This Row],[km]]/2))/100)</f>
        <v>5.8049999999999997</v>
      </c>
      <c r="I95">
        <f>lpg[[#This Row],[LPG rano]]-lpg[[#This Row],[spalono LPG]]</f>
        <v>9.6899999999999977</v>
      </c>
      <c r="J95">
        <f>lpg[[#This Row],[Pb95 rano]]-lpg[[#This Row],[spalono Pb95]]</f>
        <v>39.195</v>
      </c>
      <c r="K95">
        <f>IF(lpg[[#This Row],[LPG stan]]&lt;5,1,0)</f>
        <v>0</v>
      </c>
      <c r="L95">
        <f>IF(lpg[[#This Row],[dzien tyg]]=4,IF(lpg[[#This Row],[Pb95 stan]]&lt;40,1,0),0)</f>
        <v>0</v>
      </c>
      <c r="M95">
        <f>IF(lpg[[#This Row],[LPG+]]=1,30,lpg[[#This Row],[LPG stan]])</f>
        <v>9.6899999999999977</v>
      </c>
      <c r="N95">
        <f>IF(lpg[[#This Row],[Pb95+]],45,lpg[[#This Row],[Pb95 stan]])</f>
        <v>39.195</v>
      </c>
    </row>
    <row r="96" spans="1:14" x14ac:dyDescent="0.3">
      <c r="A96">
        <v>88</v>
      </c>
      <c r="B96" s="1">
        <v>41727</v>
      </c>
      <c r="C96" s="2">
        <f t="shared" si="3"/>
        <v>6</v>
      </c>
      <c r="D96">
        <v>22</v>
      </c>
      <c r="E96">
        <f t="shared" si="4"/>
        <v>9.6899999999999977</v>
      </c>
      <c r="F96">
        <f t="shared" si="5"/>
        <v>39.195</v>
      </c>
      <c r="G96">
        <f>IF(lpg[[#This Row],[LPG rano]]&gt;15,(6*lpg[[#This Row],[km]])/100,(6*(lpg[[#This Row],[km]]/2))/100)</f>
        <v>0.66</v>
      </c>
      <c r="H96">
        <f>IF(lpg[[#This Row],[LPG rano]]&gt;15,0,(9*(lpg[[#This Row],[km]]/2))/100)</f>
        <v>0.99</v>
      </c>
      <c r="I96">
        <f>lpg[[#This Row],[LPG rano]]-lpg[[#This Row],[spalono LPG]]</f>
        <v>9.0299999999999976</v>
      </c>
      <c r="J96">
        <f>lpg[[#This Row],[Pb95 rano]]-lpg[[#This Row],[spalono Pb95]]</f>
        <v>38.204999999999998</v>
      </c>
      <c r="K96">
        <f>IF(lpg[[#This Row],[LPG stan]]&lt;5,1,0)</f>
        <v>0</v>
      </c>
      <c r="L96">
        <f>IF(lpg[[#This Row],[dzien tyg]]=4,IF(lpg[[#This Row],[Pb95 stan]]&lt;40,1,0),0)</f>
        <v>0</v>
      </c>
      <c r="M96">
        <f>IF(lpg[[#This Row],[LPG+]]=1,30,lpg[[#This Row],[LPG stan]])</f>
        <v>9.0299999999999976</v>
      </c>
      <c r="N96">
        <f>IF(lpg[[#This Row],[Pb95+]],45,lpg[[#This Row],[Pb95 stan]])</f>
        <v>38.204999999999998</v>
      </c>
    </row>
    <row r="97" spans="1:14" x14ac:dyDescent="0.3">
      <c r="A97">
        <v>89</v>
      </c>
      <c r="B97" s="1">
        <v>41728</v>
      </c>
      <c r="C97" s="2">
        <f t="shared" si="3"/>
        <v>7</v>
      </c>
      <c r="D97">
        <v>25</v>
      </c>
      <c r="E97">
        <f t="shared" si="4"/>
        <v>9.0299999999999976</v>
      </c>
      <c r="F97">
        <f t="shared" si="5"/>
        <v>38.204999999999998</v>
      </c>
      <c r="G97">
        <f>IF(lpg[[#This Row],[LPG rano]]&gt;15,(6*lpg[[#This Row],[km]])/100,(6*(lpg[[#This Row],[km]]/2))/100)</f>
        <v>0.75</v>
      </c>
      <c r="H97">
        <f>IF(lpg[[#This Row],[LPG rano]]&gt;15,0,(9*(lpg[[#This Row],[km]]/2))/100)</f>
        <v>1.125</v>
      </c>
      <c r="I97">
        <f>lpg[[#This Row],[LPG rano]]-lpg[[#This Row],[spalono LPG]]</f>
        <v>8.2799999999999976</v>
      </c>
      <c r="J97">
        <f>lpg[[#This Row],[Pb95 rano]]-lpg[[#This Row],[spalono Pb95]]</f>
        <v>37.08</v>
      </c>
      <c r="K97">
        <f>IF(lpg[[#This Row],[LPG stan]]&lt;5,1,0)</f>
        <v>0</v>
      </c>
      <c r="L97">
        <f>IF(lpg[[#This Row],[dzien tyg]]=4,IF(lpg[[#This Row],[Pb95 stan]]&lt;40,1,0),0)</f>
        <v>0</v>
      </c>
      <c r="M97">
        <f>IF(lpg[[#This Row],[LPG+]]=1,30,lpg[[#This Row],[LPG stan]])</f>
        <v>8.2799999999999976</v>
      </c>
      <c r="N97">
        <f>IF(lpg[[#This Row],[Pb95+]],45,lpg[[#This Row],[Pb95 stan]])</f>
        <v>37.08</v>
      </c>
    </row>
    <row r="98" spans="1:14" x14ac:dyDescent="0.3">
      <c r="A98">
        <v>90</v>
      </c>
      <c r="B98" s="1">
        <v>41729</v>
      </c>
      <c r="C98" s="2">
        <f t="shared" si="3"/>
        <v>1</v>
      </c>
      <c r="D98">
        <v>26</v>
      </c>
      <c r="E98">
        <f t="shared" si="4"/>
        <v>8.2799999999999976</v>
      </c>
      <c r="F98">
        <f t="shared" si="5"/>
        <v>37.08</v>
      </c>
      <c r="G98">
        <f>IF(lpg[[#This Row],[LPG rano]]&gt;15,(6*lpg[[#This Row],[km]])/100,(6*(lpg[[#This Row],[km]]/2))/100)</f>
        <v>0.78</v>
      </c>
      <c r="H98">
        <f>IF(lpg[[#This Row],[LPG rano]]&gt;15,0,(9*(lpg[[#This Row],[km]]/2))/100)</f>
        <v>1.17</v>
      </c>
      <c r="I98">
        <f>lpg[[#This Row],[LPG rano]]-lpg[[#This Row],[spalono LPG]]</f>
        <v>7.4999999999999973</v>
      </c>
      <c r="J98">
        <f>lpg[[#This Row],[Pb95 rano]]-lpg[[#This Row],[spalono Pb95]]</f>
        <v>35.909999999999997</v>
      </c>
      <c r="K98">
        <f>IF(lpg[[#This Row],[LPG stan]]&lt;5,1,0)</f>
        <v>0</v>
      </c>
      <c r="L98">
        <f>IF(lpg[[#This Row],[dzien tyg]]=4,IF(lpg[[#This Row],[Pb95 stan]]&lt;40,1,0),0)</f>
        <v>0</v>
      </c>
      <c r="M98">
        <f>IF(lpg[[#This Row],[LPG+]]=1,30,lpg[[#This Row],[LPG stan]])</f>
        <v>7.4999999999999973</v>
      </c>
      <c r="N98">
        <f>IF(lpg[[#This Row],[Pb95+]],45,lpg[[#This Row],[Pb95 stan]])</f>
        <v>35.909999999999997</v>
      </c>
    </row>
    <row r="99" spans="1:14" x14ac:dyDescent="0.3">
      <c r="A99">
        <v>91</v>
      </c>
      <c r="B99" s="1">
        <v>41730</v>
      </c>
      <c r="C99" s="2">
        <f t="shared" si="3"/>
        <v>2</v>
      </c>
      <c r="D99">
        <v>84</v>
      </c>
      <c r="E99">
        <f t="shared" si="4"/>
        <v>7.4999999999999973</v>
      </c>
      <c r="F99">
        <f t="shared" si="5"/>
        <v>35.909999999999997</v>
      </c>
      <c r="G99">
        <f>IF(lpg[[#This Row],[LPG rano]]&gt;15,(6*lpg[[#This Row],[km]])/100,(6*(lpg[[#This Row],[km]]/2))/100)</f>
        <v>2.52</v>
      </c>
      <c r="H99">
        <f>IF(lpg[[#This Row],[LPG rano]]&gt;15,0,(9*(lpg[[#This Row],[km]]/2))/100)</f>
        <v>3.78</v>
      </c>
      <c r="I99">
        <f>lpg[[#This Row],[LPG rano]]-lpg[[#This Row],[spalono LPG]]</f>
        <v>4.9799999999999969</v>
      </c>
      <c r="J99">
        <f>lpg[[#This Row],[Pb95 rano]]-lpg[[#This Row],[spalono Pb95]]</f>
        <v>32.129999999999995</v>
      </c>
      <c r="K99">
        <f>IF(lpg[[#This Row],[LPG stan]]&lt;5,1,0)</f>
        <v>1</v>
      </c>
      <c r="L99">
        <f>IF(lpg[[#This Row],[dzien tyg]]=4,IF(lpg[[#This Row],[Pb95 stan]]&lt;40,1,0),0)</f>
        <v>0</v>
      </c>
      <c r="M99">
        <f>IF(lpg[[#This Row],[LPG+]]=1,30,lpg[[#This Row],[LPG stan]])</f>
        <v>30</v>
      </c>
      <c r="N99">
        <f>IF(lpg[[#This Row],[Pb95+]],45,lpg[[#This Row],[Pb95 stan]])</f>
        <v>32.129999999999995</v>
      </c>
    </row>
    <row r="100" spans="1:14" x14ac:dyDescent="0.3">
      <c r="A100">
        <v>92</v>
      </c>
      <c r="B100" s="1">
        <v>41731</v>
      </c>
      <c r="C100" s="2">
        <f t="shared" si="3"/>
        <v>3</v>
      </c>
      <c r="D100">
        <v>129</v>
      </c>
      <c r="E100">
        <f t="shared" si="4"/>
        <v>30</v>
      </c>
      <c r="F100">
        <f t="shared" si="5"/>
        <v>32.129999999999995</v>
      </c>
      <c r="G100">
        <f>IF(lpg[[#This Row],[LPG rano]]&gt;15,(6*lpg[[#This Row],[km]])/100,(6*(lpg[[#This Row],[km]]/2))/100)</f>
        <v>7.74</v>
      </c>
      <c r="H100">
        <f>IF(lpg[[#This Row],[LPG rano]]&gt;15,0,(9*(lpg[[#This Row],[km]]/2))/100)</f>
        <v>0</v>
      </c>
      <c r="I100">
        <f>lpg[[#This Row],[LPG rano]]-lpg[[#This Row],[spalono LPG]]</f>
        <v>22.259999999999998</v>
      </c>
      <c r="J100">
        <f>lpg[[#This Row],[Pb95 rano]]-lpg[[#This Row],[spalono Pb95]]</f>
        <v>32.129999999999995</v>
      </c>
      <c r="K100">
        <f>IF(lpg[[#This Row],[LPG stan]]&lt;5,1,0)</f>
        <v>0</v>
      </c>
      <c r="L100">
        <f>IF(lpg[[#This Row],[dzien tyg]]=4,IF(lpg[[#This Row],[Pb95 stan]]&lt;40,1,0),0)</f>
        <v>0</v>
      </c>
      <c r="M100">
        <f>IF(lpg[[#This Row],[LPG+]]=1,30,lpg[[#This Row],[LPG stan]])</f>
        <v>22.259999999999998</v>
      </c>
      <c r="N100">
        <f>IF(lpg[[#This Row],[Pb95+]],45,lpg[[#This Row],[Pb95 stan]])</f>
        <v>32.129999999999995</v>
      </c>
    </row>
    <row r="101" spans="1:14" x14ac:dyDescent="0.3">
      <c r="A101">
        <v>93</v>
      </c>
      <c r="B101" s="1">
        <v>41732</v>
      </c>
      <c r="C101" s="2">
        <f t="shared" si="3"/>
        <v>4</v>
      </c>
      <c r="D101">
        <v>18</v>
      </c>
      <c r="E101">
        <f t="shared" si="4"/>
        <v>22.259999999999998</v>
      </c>
      <c r="F101">
        <f t="shared" si="5"/>
        <v>32.129999999999995</v>
      </c>
      <c r="G101">
        <f>IF(lpg[[#This Row],[LPG rano]]&gt;15,(6*lpg[[#This Row],[km]])/100,(6*(lpg[[#This Row],[km]]/2))/100)</f>
        <v>1.08</v>
      </c>
      <c r="H101">
        <f>IF(lpg[[#This Row],[LPG rano]]&gt;15,0,(9*(lpg[[#This Row],[km]]/2))/100)</f>
        <v>0</v>
      </c>
      <c r="I101">
        <f>lpg[[#This Row],[LPG rano]]-lpg[[#This Row],[spalono LPG]]</f>
        <v>21.18</v>
      </c>
      <c r="J101">
        <f>lpg[[#This Row],[Pb95 rano]]-lpg[[#This Row],[spalono Pb95]]</f>
        <v>32.129999999999995</v>
      </c>
      <c r="K101">
        <f>IF(lpg[[#This Row],[LPG stan]]&lt;5,1,0)</f>
        <v>0</v>
      </c>
      <c r="L101">
        <f>IF(lpg[[#This Row],[dzien tyg]]=4,IF(lpg[[#This Row],[Pb95 stan]]&lt;40,1,0),0)</f>
        <v>1</v>
      </c>
      <c r="M101">
        <f>IF(lpg[[#This Row],[LPG+]]=1,30,lpg[[#This Row],[LPG stan]])</f>
        <v>21.18</v>
      </c>
      <c r="N101">
        <f>IF(lpg[[#This Row],[Pb95+]],45,lpg[[#This Row],[Pb95 stan]])</f>
        <v>45</v>
      </c>
    </row>
    <row r="102" spans="1:14" x14ac:dyDescent="0.3">
      <c r="A102">
        <v>94</v>
      </c>
      <c r="B102" s="1">
        <v>41733</v>
      </c>
      <c r="C102" s="2">
        <f t="shared" si="3"/>
        <v>5</v>
      </c>
      <c r="D102">
        <v>60</v>
      </c>
      <c r="E102">
        <f t="shared" si="4"/>
        <v>21.18</v>
      </c>
      <c r="F102">
        <f t="shared" si="5"/>
        <v>45</v>
      </c>
      <c r="G102">
        <f>IF(lpg[[#This Row],[LPG rano]]&gt;15,(6*lpg[[#This Row],[km]])/100,(6*(lpg[[#This Row],[km]]/2))/100)</f>
        <v>3.6</v>
      </c>
      <c r="H102">
        <f>IF(lpg[[#This Row],[LPG rano]]&gt;15,0,(9*(lpg[[#This Row],[km]]/2))/100)</f>
        <v>0</v>
      </c>
      <c r="I102">
        <f>lpg[[#This Row],[LPG rano]]-lpg[[#This Row],[spalono LPG]]</f>
        <v>17.579999999999998</v>
      </c>
      <c r="J102">
        <f>lpg[[#This Row],[Pb95 rano]]-lpg[[#This Row],[spalono Pb95]]</f>
        <v>45</v>
      </c>
      <c r="K102">
        <f>IF(lpg[[#This Row],[LPG stan]]&lt;5,1,0)</f>
        <v>0</v>
      </c>
      <c r="L102">
        <f>IF(lpg[[#This Row],[dzien tyg]]=4,IF(lpg[[#This Row],[Pb95 stan]]&lt;40,1,0),0)</f>
        <v>0</v>
      </c>
      <c r="M102">
        <f>IF(lpg[[#This Row],[LPG+]]=1,30,lpg[[#This Row],[LPG stan]])</f>
        <v>17.579999999999998</v>
      </c>
      <c r="N102">
        <f>IF(lpg[[#This Row],[Pb95+]],45,lpg[[#This Row],[Pb95 stan]])</f>
        <v>45</v>
      </c>
    </row>
    <row r="103" spans="1:14" x14ac:dyDescent="0.3">
      <c r="A103">
        <v>95</v>
      </c>
      <c r="B103" s="1">
        <v>41734</v>
      </c>
      <c r="C103" s="2">
        <f t="shared" si="3"/>
        <v>6</v>
      </c>
      <c r="D103">
        <v>25</v>
      </c>
      <c r="E103">
        <f t="shared" si="4"/>
        <v>17.579999999999998</v>
      </c>
      <c r="F103">
        <f t="shared" si="5"/>
        <v>45</v>
      </c>
      <c r="G103">
        <f>IF(lpg[[#This Row],[LPG rano]]&gt;15,(6*lpg[[#This Row],[km]])/100,(6*(lpg[[#This Row],[km]]/2))/100)</f>
        <v>1.5</v>
      </c>
      <c r="H103">
        <f>IF(lpg[[#This Row],[LPG rano]]&gt;15,0,(9*(lpg[[#This Row],[km]]/2))/100)</f>
        <v>0</v>
      </c>
      <c r="I103">
        <f>lpg[[#This Row],[LPG rano]]-lpg[[#This Row],[spalono LPG]]</f>
        <v>16.079999999999998</v>
      </c>
      <c r="J103">
        <f>lpg[[#This Row],[Pb95 rano]]-lpg[[#This Row],[spalono Pb95]]</f>
        <v>45</v>
      </c>
      <c r="K103">
        <f>IF(lpg[[#This Row],[LPG stan]]&lt;5,1,0)</f>
        <v>0</v>
      </c>
      <c r="L103">
        <f>IF(lpg[[#This Row],[dzien tyg]]=4,IF(lpg[[#This Row],[Pb95 stan]]&lt;40,1,0),0)</f>
        <v>0</v>
      </c>
      <c r="M103">
        <f>IF(lpg[[#This Row],[LPG+]]=1,30,lpg[[#This Row],[LPG stan]])</f>
        <v>16.079999999999998</v>
      </c>
      <c r="N103">
        <f>IF(lpg[[#This Row],[Pb95+]],45,lpg[[#This Row],[Pb95 stan]])</f>
        <v>45</v>
      </c>
    </row>
    <row r="104" spans="1:14" x14ac:dyDescent="0.3">
      <c r="A104">
        <v>96</v>
      </c>
      <c r="B104" s="1">
        <v>41735</v>
      </c>
      <c r="C104" s="2">
        <f t="shared" si="3"/>
        <v>7</v>
      </c>
      <c r="D104">
        <v>126</v>
      </c>
      <c r="E104">
        <f t="shared" si="4"/>
        <v>16.079999999999998</v>
      </c>
      <c r="F104">
        <f t="shared" si="5"/>
        <v>45</v>
      </c>
      <c r="G104">
        <f>IF(lpg[[#This Row],[LPG rano]]&gt;15,(6*lpg[[#This Row],[km]])/100,(6*(lpg[[#This Row],[km]]/2))/100)</f>
        <v>7.56</v>
      </c>
      <c r="H104">
        <f>IF(lpg[[#This Row],[LPG rano]]&gt;15,0,(9*(lpg[[#This Row],[km]]/2))/100)</f>
        <v>0</v>
      </c>
      <c r="I104">
        <f>lpg[[#This Row],[LPG rano]]-lpg[[#This Row],[spalono LPG]]</f>
        <v>8.52</v>
      </c>
      <c r="J104">
        <f>lpg[[#This Row],[Pb95 rano]]-lpg[[#This Row],[spalono Pb95]]</f>
        <v>45</v>
      </c>
      <c r="K104">
        <f>IF(lpg[[#This Row],[LPG stan]]&lt;5,1,0)</f>
        <v>0</v>
      </c>
      <c r="L104">
        <f>IF(lpg[[#This Row],[dzien tyg]]=4,IF(lpg[[#This Row],[Pb95 stan]]&lt;40,1,0),0)</f>
        <v>0</v>
      </c>
      <c r="M104">
        <f>IF(lpg[[#This Row],[LPG+]]=1,30,lpg[[#This Row],[LPG stan]])</f>
        <v>8.52</v>
      </c>
      <c r="N104">
        <f>IF(lpg[[#This Row],[Pb95+]],45,lpg[[#This Row],[Pb95 stan]])</f>
        <v>45</v>
      </c>
    </row>
    <row r="105" spans="1:14" x14ac:dyDescent="0.3">
      <c r="A105">
        <v>97</v>
      </c>
      <c r="B105" s="1">
        <v>41736</v>
      </c>
      <c r="C105" s="2">
        <f t="shared" si="3"/>
        <v>1</v>
      </c>
      <c r="D105">
        <v>35</v>
      </c>
      <c r="E105">
        <f t="shared" si="4"/>
        <v>8.52</v>
      </c>
      <c r="F105">
        <f t="shared" si="5"/>
        <v>45</v>
      </c>
      <c r="G105">
        <f>IF(lpg[[#This Row],[LPG rano]]&gt;15,(6*lpg[[#This Row],[km]])/100,(6*(lpg[[#This Row],[km]]/2))/100)</f>
        <v>1.05</v>
      </c>
      <c r="H105">
        <f>IF(lpg[[#This Row],[LPG rano]]&gt;15,0,(9*(lpg[[#This Row],[km]]/2))/100)</f>
        <v>1.575</v>
      </c>
      <c r="I105">
        <f>lpg[[#This Row],[LPG rano]]-lpg[[#This Row],[spalono LPG]]</f>
        <v>7.47</v>
      </c>
      <c r="J105">
        <f>lpg[[#This Row],[Pb95 rano]]-lpg[[#This Row],[spalono Pb95]]</f>
        <v>43.424999999999997</v>
      </c>
      <c r="K105">
        <f>IF(lpg[[#This Row],[LPG stan]]&lt;5,1,0)</f>
        <v>0</v>
      </c>
      <c r="L105">
        <f>IF(lpg[[#This Row],[dzien tyg]]=4,IF(lpg[[#This Row],[Pb95 stan]]&lt;40,1,0),0)</f>
        <v>0</v>
      </c>
      <c r="M105">
        <f>IF(lpg[[#This Row],[LPG+]]=1,30,lpg[[#This Row],[LPG stan]])</f>
        <v>7.47</v>
      </c>
      <c r="N105">
        <f>IF(lpg[[#This Row],[Pb95+]],45,lpg[[#This Row],[Pb95 stan]])</f>
        <v>43.424999999999997</v>
      </c>
    </row>
    <row r="106" spans="1:14" x14ac:dyDescent="0.3">
      <c r="A106">
        <v>98</v>
      </c>
      <c r="B106" s="1">
        <v>41737</v>
      </c>
      <c r="C106" s="2">
        <f t="shared" si="3"/>
        <v>2</v>
      </c>
      <c r="D106">
        <v>143</v>
      </c>
      <c r="E106">
        <f t="shared" si="4"/>
        <v>7.47</v>
      </c>
      <c r="F106">
        <f t="shared" si="5"/>
        <v>43.424999999999997</v>
      </c>
      <c r="G106">
        <f>IF(lpg[[#This Row],[LPG rano]]&gt;15,(6*lpg[[#This Row],[km]])/100,(6*(lpg[[#This Row],[km]]/2))/100)</f>
        <v>4.29</v>
      </c>
      <c r="H106">
        <f>IF(lpg[[#This Row],[LPG rano]]&gt;15,0,(9*(lpg[[#This Row],[km]]/2))/100)</f>
        <v>6.4349999999999996</v>
      </c>
      <c r="I106">
        <f>lpg[[#This Row],[LPG rano]]-lpg[[#This Row],[spalono LPG]]</f>
        <v>3.1799999999999997</v>
      </c>
      <c r="J106">
        <f>lpg[[#This Row],[Pb95 rano]]-lpg[[#This Row],[spalono Pb95]]</f>
        <v>36.989999999999995</v>
      </c>
      <c r="K106">
        <f>IF(lpg[[#This Row],[LPG stan]]&lt;5,1,0)</f>
        <v>1</v>
      </c>
      <c r="L106">
        <f>IF(lpg[[#This Row],[dzien tyg]]=4,IF(lpg[[#This Row],[Pb95 stan]]&lt;40,1,0),0)</f>
        <v>0</v>
      </c>
      <c r="M106">
        <f>IF(lpg[[#This Row],[LPG+]]=1,30,lpg[[#This Row],[LPG stan]])</f>
        <v>30</v>
      </c>
      <c r="N106">
        <f>IF(lpg[[#This Row],[Pb95+]],45,lpg[[#This Row],[Pb95 stan]])</f>
        <v>36.989999999999995</v>
      </c>
    </row>
    <row r="107" spans="1:14" x14ac:dyDescent="0.3">
      <c r="A107">
        <v>99</v>
      </c>
      <c r="B107" s="1">
        <v>41738</v>
      </c>
      <c r="C107" s="2">
        <f t="shared" si="3"/>
        <v>3</v>
      </c>
      <c r="D107">
        <v>89</v>
      </c>
      <c r="E107">
        <f t="shared" si="4"/>
        <v>30</v>
      </c>
      <c r="F107">
        <f t="shared" si="5"/>
        <v>36.989999999999995</v>
      </c>
      <c r="G107">
        <f>IF(lpg[[#This Row],[LPG rano]]&gt;15,(6*lpg[[#This Row],[km]])/100,(6*(lpg[[#This Row],[km]]/2))/100)</f>
        <v>5.34</v>
      </c>
      <c r="H107">
        <f>IF(lpg[[#This Row],[LPG rano]]&gt;15,0,(9*(lpg[[#This Row],[km]]/2))/100)</f>
        <v>0</v>
      </c>
      <c r="I107">
        <f>lpg[[#This Row],[LPG rano]]-lpg[[#This Row],[spalono LPG]]</f>
        <v>24.66</v>
      </c>
      <c r="J107">
        <f>lpg[[#This Row],[Pb95 rano]]-lpg[[#This Row],[spalono Pb95]]</f>
        <v>36.989999999999995</v>
      </c>
      <c r="K107">
        <f>IF(lpg[[#This Row],[LPG stan]]&lt;5,1,0)</f>
        <v>0</v>
      </c>
      <c r="L107">
        <f>IF(lpg[[#This Row],[dzien tyg]]=4,IF(lpg[[#This Row],[Pb95 stan]]&lt;40,1,0),0)</f>
        <v>0</v>
      </c>
      <c r="M107">
        <f>IF(lpg[[#This Row],[LPG+]]=1,30,lpg[[#This Row],[LPG stan]])</f>
        <v>24.66</v>
      </c>
      <c r="N107">
        <f>IF(lpg[[#This Row],[Pb95+]],45,lpg[[#This Row],[Pb95 stan]])</f>
        <v>36.989999999999995</v>
      </c>
    </row>
    <row r="108" spans="1:14" x14ac:dyDescent="0.3">
      <c r="A108">
        <v>100</v>
      </c>
      <c r="B108" s="1">
        <v>41739</v>
      </c>
      <c r="C108" s="2">
        <f t="shared" si="3"/>
        <v>4</v>
      </c>
      <c r="D108">
        <v>60</v>
      </c>
      <c r="E108">
        <f t="shared" si="4"/>
        <v>24.66</v>
      </c>
      <c r="F108">
        <f t="shared" si="5"/>
        <v>36.989999999999995</v>
      </c>
      <c r="G108">
        <f>IF(lpg[[#This Row],[LPG rano]]&gt;15,(6*lpg[[#This Row],[km]])/100,(6*(lpg[[#This Row],[km]]/2))/100)</f>
        <v>3.6</v>
      </c>
      <c r="H108">
        <f>IF(lpg[[#This Row],[LPG rano]]&gt;15,0,(9*(lpg[[#This Row],[km]]/2))/100)</f>
        <v>0</v>
      </c>
      <c r="I108">
        <f>lpg[[#This Row],[LPG rano]]-lpg[[#This Row],[spalono LPG]]</f>
        <v>21.06</v>
      </c>
      <c r="J108">
        <f>lpg[[#This Row],[Pb95 rano]]-lpg[[#This Row],[spalono Pb95]]</f>
        <v>36.989999999999995</v>
      </c>
      <c r="K108">
        <f>IF(lpg[[#This Row],[LPG stan]]&lt;5,1,0)</f>
        <v>0</v>
      </c>
      <c r="L108">
        <f>IF(lpg[[#This Row],[dzien tyg]]=4,IF(lpg[[#This Row],[Pb95 stan]]&lt;40,1,0),0)</f>
        <v>1</v>
      </c>
      <c r="M108">
        <f>IF(lpg[[#This Row],[LPG+]]=1,30,lpg[[#This Row],[LPG stan]])</f>
        <v>21.06</v>
      </c>
      <c r="N108">
        <f>IF(lpg[[#This Row],[Pb95+]],45,lpg[[#This Row],[Pb95 stan]])</f>
        <v>45</v>
      </c>
    </row>
    <row r="109" spans="1:14" x14ac:dyDescent="0.3">
      <c r="A109">
        <v>101</v>
      </c>
      <c r="B109" s="1">
        <v>41740</v>
      </c>
      <c r="C109" s="2">
        <f t="shared" si="3"/>
        <v>5</v>
      </c>
      <c r="D109">
        <v>52</v>
      </c>
      <c r="E109">
        <f t="shared" si="4"/>
        <v>21.06</v>
      </c>
      <c r="F109">
        <f t="shared" si="5"/>
        <v>45</v>
      </c>
      <c r="G109">
        <f>IF(lpg[[#This Row],[LPG rano]]&gt;15,(6*lpg[[#This Row],[km]])/100,(6*(lpg[[#This Row],[km]]/2))/100)</f>
        <v>3.12</v>
      </c>
      <c r="H109">
        <f>IF(lpg[[#This Row],[LPG rano]]&gt;15,0,(9*(lpg[[#This Row],[km]]/2))/100)</f>
        <v>0</v>
      </c>
      <c r="I109">
        <f>lpg[[#This Row],[LPG rano]]-lpg[[#This Row],[spalono LPG]]</f>
        <v>17.939999999999998</v>
      </c>
      <c r="J109">
        <f>lpg[[#This Row],[Pb95 rano]]-lpg[[#This Row],[spalono Pb95]]</f>
        <v>45</v>
      </c>
      <c r="K109">
        <f>IF(lpg[[#This Row],[LPG stan]]&lt;5,1,0)</f>
        <v>0</v>
      </c>
      <c r="L109">
        <f>IF(lpg[[#This Row],[dzien tyg]]=4,IF(lpg[[#This Row],[Pb95 stan]]&lt;40,1,0),0)</f>
        <v>0</v>
      </c>
      <c r="M109">
        <f>IF(lpg[[#This Row],[LPG+]]=1,30,lpg[[#This Row],[LPG stan]])</f>
        <v>17.939999999999998</v>
      </c>
      <c r="N109">
        <f>IF(lpg[[#This Row],[Pb95+]],45,lpg[[#This Row],[Pb95 stan]])</f>
        <v>45</v>
      </c>
    </row>
    <row r="110" spans="1:14" x14ac:dyDescent="0.3">
      <c r="A110">
        <v>102</v>
      </c>
      <c r="B110" s="1">
        <v>41741</v>
      </c>
      <c r="C110" s="2">
        <f t="shared" si="3"/>
        <v>6</v>
      </c>
      <c r="D110">
        <v>24</v>
      </c>
      <c r="E110">
        <f t="shared" si="4"/>
        <v>17.939999999999998</v>
      </c>
      <c r="F110">
        <f t="shared" si="5"/>
        <v>45</v>
      </c>
      <c r="G110">
        <f>IF(lpg[[#This Row],[LPG rano]]&gt;15,(6*lpg[[#This Row],[km]])/100,(6*(lpg[[#This Row],[km]]/2))/100)</f>
        <v>1.44</v>
      </c>
      <c r="H110">
        <f>IF(lpg[[#This Row],[LPG rano]]&gt;15,0,(9*(lpg[[#This Row],[km]]/2))/100)</f>
        <v>0</v>
      </c>
      <c r="I110">
        <f>lpg[[#This Row],[LPG rano]]-lpg[[#This Row],[spalono LPG]]</f>
        <v>16.499999999999996</v>
      </c>
      <c r="J110">
        <f>lpg[[#This Row],[Pb95 rano]]-lpg[[#This Row],[spalono Pb95]]</f>
        <v>45</v>
      </c>
      <c r="K110">
        <f>IF(lpg[[#This Row],[LPG stan]]&lt;5,1,0)</f>
        <v>0</v>
      </c>
      <c r="L110">
        <f>IF(lpg[[#This Row],[dzien tyg]]=4,IF(lpg[[#This Row],[Pb95 stan]]&lt;40,1,0),0)</f>
        <v>0</v>
      </c>
      <c r="M110">
        <f>IF(lpg[[#This Row],[LPG+]]=1,30,lpg[[#This Row],[LPG stan]])</f>
        <v>16.499999999999996</v>
      </c>
      <c r="N110">
        <f>IF(lpg[[#This Row],[Pb95+]],45,lpg[[#This Row],[Pb95 stan]])</f>
        <v>45</v>
      </c>
    </row>
    <row r="111" spans="1:14" x14ac:dyDescent="0.3">
      <c r="A111">
        <v>103</v>
      </c>
      <c r="B111" s="1">
        <v>41742</v>
      </c>
      <c r="C111" s="2">
        <f t="shared" si="3"/>
        <v>7</v>
      </c>
      <c r="D111">
        <v>80</v>
      </c>
      <c r="E111">
        <f t="shared" si="4"/>
        <v>16.499999999999996</v>
      </c>
      <c r="F111">
        <f t="shared" si="5"/>
        <v>45</v>
      </c>
      <c r="G111">
        <f>IF(lpg[[#This Row],[LPG rano]]&gt;15,(6*lpg[[#This Row],[km]])/100,(6*(lpg[[#This Row],[km]]/2))/100)</f>
        <v>4.8</v>
      </c>
      <c r="H111">
        <f>IF(lpg[[#This Row],[LPG rano]]&gt;15,0,(9*(lpg[[#This Row],[km]]/2))/100)</f>
        <v>0</v>
      </c>
      <c r="I111">
        <f>lpg[[#This Row],[LPG rano]]-lpg[[#This Row],[spalono LPG]]</f>
        <v>11.699999999999996</v>
      </c>
      <c r="J111">
        <f>lpg[[#This Row],[Pb95 rano]]-lpg[[#This Row],[spalono Pb95]]</f>
        <v>45</v>
      </c>
      <c r="K111">
        <f>IF(lpg[[#This Row],[LPG stan]]&lt;5,1,0)</f>
        <v>0</v>
      </c>
      <c r="L111">
        <f>IF(lpg[[#This Row],[dzien tyg]]=4,IF(lpg[[#This Row],[Pb95 stan]]&lt;40,1,0),0)</f>
        <v>0</v>
      </c>
      <c r="M111">
        <f>IF(lpg[[#This Row],[LPG+]]=1,30,lpg[[#This Row],[LPG stan]])</f>
        <v>11.699999999999996</v>
      </c>
      <c r="N111">
        <f>IF(lpg[[#This Row],[Pb95+]],45,lpg[[#This Row],[Pb95 stan]])</f>
        <v>45</v>
      </c>
    </row>
    <row r="112" spans="1:14" x14ac:dyDescent="0.3">
      <c r="A112">
        <v>104</v>
      </c>
      <c r="B112" s="1">
        <v>41743</v>
      </c>
      <c r="C112" s="2">
        <f t="shared" si="3"/>
        <v>1</v>
      </c>
      <c r="D112">
        <v>79</v>
      </c>
      <c r="E112">
        <f t="shared" si="4"/>
        <v>11.699999999999996</v>
      </c>
      <c r="F112">
        <f t="shared" si="5"/>
        <v>45</v>
      </c>
      <c r="G112">
        <f>IF(lpg[[#This Row],[LPG rano]]&gt;15,(6*lpg[[#This Row],[km]])/100,(6*(lpg[[#This Row],[km]]/2))/100)</f>
        <v>2.37</v>
      </c>
      <c r="H112">
        <f>IF(lpg[[#This Row],[LPG rano]]&gt;15,0,(9*(lpg[[#This Row],[km]]/2))/100)</f>
        <v>3.5550000000000002</v>
      </c>
      <c r="I112">
        <f>lpg[[#This Row],[LPG rano]]-lpg[[#This Row],[spalono LPG]]</f>
        <v>9.3299999999999947</v>
      </c>
      <c r="J112">
        <f>lpg[[#This Row],[Pb95 rano]]-lpg[[#This Row],[spalono Pb95]]</f>
        <v>41.445</v>
      </c>
      <c r="K112">
        <f>IF(lpg[[#This Row],[LPG stan]]&lt;5,1,0)</f>
        <v>0</v>
      </c>
      <c r="L112">
        <f>IF(lpg[[#This Row],[dzien tyg]]=4,IF(lpg[[#This Row],[Pb95 stan]]&lt;40,1,0),0)</f>
        <v>0</v>
      </c>
      <c r="M112">
        <f>IF(lpg[[#This Row],[LPG+]]=1,30,lpg[[#This Row],[LPG stan]])</f>
        <v>9.3299999999999947</v>
      </c>
      <c r="N112">
        <f>IF(lpg[[#This Row],[Pb95+]],45,lpg[[#This Row],[Pb95 stan]])</f>
        <v>41.445</v>
      </c>
    </row>
    <row r="113" spans="1:14" x14ac:dyDescent="0.3">
      <c r="A113">
        <v>105</v>
      </c>
      <c r="B113" s="1">
        <v>41744</v>
      </c>
      <c r="C113" s="2">
        <f t="shared" si="3"/>
        <v>2</v>
      </c>
      <c r="D113">
        <v>115</v>
      </c>
      <c r="E113">
        <f t="shared" si="4"/>
        <v>9.3299999999999947</v>
      </c>
      <c r="F113">
        <f t="shared" si="5"/>
        <v>41.445</v>
      </c>
      <c r="G113">
        <f>IF(lpg[[#This Row],[LPG rano]]&gt;15,(6*lpg[[#This Row],[km]])/100,(6*(lpg[[#This Row],[km]]/2))/100)</f>
        <v>3.45</v>
      </c>
      <c r="H113">
        <f>IF(lpg[[#This Row],[LPG rano]]&gt;15,0,(9*(lpg[[#This Row],[km]]/2))/100)</f>
        <v>5.1749999999999998</v>
      </c>
      <c r="I113">
        <f>lpg[[#This Row],[LPG rano]]-lpg[[#This Row],[spalono LPG]]</f>
        <v>5.8799999999999946</v>
      </c>
      <c r="J113">
        <f>lpg[[#This Row],[Pb95 rano]]-lpg[[#This Row],[spalono Pb95]]</f>
        <v>36.270000000000003</v>
      </c>
      <c r="K113">
        <f>IF(lpg[[#This Row],[LPG stan]]&lt;5,1,0)</f>
        <v>0</v>
      </c>
      <c r="L113">
        <f>IF(lpg[[#This Row],[dzien tyg]]=4,IF(lpg[[#This Row],[Pb95 stan]]&lt;40,1,0),0)</f>
        <v>0</v>
      </c>
      <c r="M113">
        <f>IF(lpg[[#This Row],[LPG+]]=1,30,lpg[[#This Row],[LPG stan]])</f>
        <v>5.8799999999999946</v>
      </c>
      <c r="N113">
        <f>IF(lpg[[#This Row],[Pb95+]],45,lpg[[#This Row],[Pb95 stan]])</f>
        <v>36.270000000000003</v>
      </c>
    </row>
    <row r="114" spans="1:14" x14ac:dyDescent="0.3">
      <c r="A114">
        <v>106</v>
      </c>
      <c r="B114" s="1">
        <v>41745</v>
      </c>
      <c r="C114" s="2">
        <f t="shared" si="3"/>
        <v>3</v>
      </c>
      <c r="D114">
        <v>55</v>
      </c>
      <c r="E114">
        <f t="shared" si="4"/>
        <v>5.8799999999999946</v>
      </c>
      <c r="F114">
        <f t="shared" si="5"/>
        <v>36.270000000000003</v>
      </c>
      <c r="G114">
        <f>IF(lpg[[#This Row],[LPG rano]]&gt;15,(6*lpg[[#This Row],[km]])/100,(6*(lpg[[#This Row],[km]]/2))/100)</f>
        <v>1.65</v>
      </c>
      <c r="H114">
        <f>IF(lpg[[#This Row],[LPG rano]]&gt;15,0,(9*(lpg[[#This Row],[km]]/2))/100)</f>
        <v>2.4750000000000001</v>
      </c>
      <c r="I114">
        <f>lpg[[#This Row],[LPG rano]]-lpg[[#This Row],[spalono LPG]]</f>
        <v>4.2299999999999951</v>
      </c>
      <c r="J114">
        <f>lpg[[#This Row],[Pb95 rano]]-lpg[[#This Row],[spalono Pb95]]</f>
        <v>33.795000000000002</v>
      </c>
      <c r="K114">
        <f>IF(lpg[[#This Row],[LPG stan]]&lt;5,1,0)</f>
        <v>1</v>
      </c>
      <c r="L114">
        <f>IF(lpg[[#This Row],[dzien tyg]]=4,IF(lpg[[#This Row],[Pb95 stan]]&lt;40,1,0),0)</f>
        <v>0</v>
      </c>
      <c r="M114">
        <f>IF(lpg[[#This Row],[LPG+]]=1,30,lpg[[#This Row],[LPG stan]])</f>
        <v>30</v>
      </c>
      <c r="N114">
        <f>IF(lpg[[#This Row],[Pb95+]],45,lpg[[#This Row],[Pb95 stan]])</f>
        <v>33.795000000000002</v>
      </c>
    </row>
    <row r="115" spans="1:14" x14ac:dyDescent="0.3">
      <c r="A115">
        <v>107</v>
      </c>
      <c r="B115" s="1">
        <v>41746</v>
      </c>
      <c r="C115" s="2">
        <f t="shared" si="3"/>
        <v>4</v>
      </c>
      <c r="D115">
        <v>124</v>
      </c>
      <c r="E115">
        <f t="shared" si="4"/>
        <v>30</v>
      </c>
      <c r="F115">
        <f t="shared" si="5"/>
        <v>33.795000000000002</v>
      </c>
      <c r="G115">
        <f>IF(lpg[[#This Row],[LPG rano]]&gt;15,(6*lpg[[#This Row],[km]])/100,(6*(lpg[[#This Row],[km]]/2))/100)</f>
        <v>7.44</v>
      </c>
      <c r="H115">
        <f>IF(lpg[[#This Row],[LPG rano]]&gt;15,0,(9*(lpg[[#This Row],[km]]/2))/100)</f>
        <v>0</v>
      </c>
      <c r="I115">
        <f>lpg[[#This Row],[LPG rano]]-lpg[[#This Row],[spalono LPG]]</f>
        <v>22.56</v>
      </c>
      <c r="J115">
        <f>lpg[[#This Row],[Pb95 rano]]-lpg[[#This Row],[spalono Pb95]]</f>
        <v>33.795000000000002</v>
      </c>
      <c r="K115">
        <f>IF(lpg[[#This Row],[LPG stan]]&lt;5,1,0)</f>
        <v>0</v>
      </c>
      <c r="L115">
        <f>IF(lpg[[#This Row],[dzien tyg]]=4,IF(lpg[[#This Row],[Pb95 stan]]&lt;40,1,0),0)</f>
        <v>1</v>
      </c>
      <c r="M115">
        <f>IF(lpg[[#This Row],[LPG+]]=1,30,lpg[[#This Row],[LPG stan]])</f>
        <v>22.56</v>
      </c>
      <c r="N115">
        <f>IF(lpg[[#This Row],[Pb95+]],45,lpg[[#This Row],[Pb95 stan]])</f>
        <v>45</v>
      </c>
    </row>
    <row r="116" spans="1:14" x14ac:dyDescent="0.3">
      <c r="A116">
        <v>108</v>
      </c>
      <c r="B116" s="1">
        <v>41747</v>
      </c>
      <c r="C116" s="2">
        <f t="shared" si="3"/>
        <v>5</v>
      </c>
      <c r="D116">
        <v>104</v>
      </c>
      <c r="E116">
        <f t="shared" si="4"/>
        <v>22.56</v>
      </c>
      <c r="F116">
        <f t="shared" si="5"/>
        <v>45</v>
      </c>
      <c r="G116">
        <f>IF(lpg[[#This Row],[LPG rano]]&gt;15,(6*lpg[[#This Row],[km]])/100,(6*(lpg[[#This Row],[km]]/2))/100)</f>
        <v>6.24</v>
      </c>
      <c r="H116">
        <f>IF(lpg[[#This Row],[LPG rano]]&gt;15,0,(9*(lpg[[#This Row],[km]]/2))/100)</f>
        <v>0</v>
      </c>
      <c r="I116">
        <f>lpg[[#This Row],[LPG rano]]-lpg[[#This Row],[spalono LPG]]</f>
        <v>16.32</v>
      </c>
      <c r="J116">
        <f>lpg[[#This Row],[Pb95 rano]]-lpg[[#This Row],[spalono Pb95]]</f>
        <v>45</v>
      </c>
      <c r="K116">
        <f>IF(lpg[[#This Row],[LPG stan]]&lt;5,1,0)</f>
        <v>0</v>
      </c>
      <c r="L116">
        <f>IF(lpg[[#This Row],[dzien tyg]]=4,IF(lpg[[#This Row],[Pb95 stan]]&lt;40,1,0),0)</f>
        <v>0</v>
      </c>
      <c r="M116">
        <f>IF(lpg[[#This Row],[LPG+]]=1,30,lpg[[#This Row],[LPG stan]])</f>
        <v>16.32</v>
      </c>
      <c r="N116">
        <f>IF(lpg[[#This Row],[Pb95+]],45,lpg[[#This Row],[Pb95 stan]])</f>
        <v>45</v>
      </c>
    </row>
    <row r="117" spans="1:14" x14ac:dyDescent="0.3">
      <c r="A117">
        <v>109</v>
      </c>
      <c r="B117" s="1">
        <v>41748</v>
      </c>
      <c r="C117" s="2">
        <f t="shared" si="3"/>
        <v>6</v>
      </c>
      <c r="D117">
        <v>20</v>
      </c>
      <c r="E117">
        <f t="shared" si="4"/>
        <v>16.32</v>
      </c>
      <c r="F117">
        <f t="shared" si="5"/>
        <v>45</v>
      </c>
      <c r="G117">
        <f>IF(lpg[[#This Row],[LPG rano]]&gt;15,(6*lpg[[#This Row],[km]])/100,(6*(lpg[[#This Row],[km]]/2))/100)</f>
        <v>1.2</v>
      </c>
      <c r="H117">
        <f>IF(lpg[[#This Row],[LPG rano]]&gt;15,0,(9*(lpg[[#This Row],[km]]/2))/100)</f>
        <v>0</v>
      </c>
      <c r="I117">
        <f>lpg[[#This Row],[LPG rano]]-lpg[[#This Row],[spalono LPG]]</f>
        <v>15.120000000000001</v>
      </c>
      <c r="J117">
        <f>lpg[[#This Row],[Pb95 rano]]-lpg[[#This Row],[spalono Pb95]]</f>
        <v>45</v>
      </c>
      <c r="K117">
        <f>IF(lpg[[#This Row],[LPG stan]]&lt;5,1,0)</f>
        <v>0</v>
      </c>
      <c r="L117">
        <f>IF(lpg[[#This Row],[dzien tyg]]=4,IF(lpg[[#This Row],[Pb95 stan]]&lt;40,1,0),0)</f>
        <v>0</v>
      </c>
      <c r="M117">
        <f>IF(lpg[[#This Row],[LPG+]]=1,30,lpg[[#This Row],[LPG stan]])</f>
        <v>15.120000000000001</v>
      </c>
      <c r="N117">
        <f>IF(lpg[[#This Row],[Pb95+]],45,lpg[[#This Row],[Pb95 stan]])</f>
        <v>45</v>
      </c>
    </row>
    <row r="118" spans="1:14" x14ac:dyDescent="0.3">
      <c r="A118">
        <v>110</v>
      </c>
      <c r="B118" s="1">
        <v>41749</v>
      </c>
      <c r="C118" s="2">
        <f t="shared" si="3"/>
        <v>7</v>
      </c>
      <c r="D118">
        <v>68</v>
      </c>
      <c r="E118">
        <f t="shared" si="4"/>
        <v>15.120000000000001</v>
      </c>
      <c r="F118">
        <f t="shared" si="5"/>
        <v>45</v>
      </c>
      <c r="G118">
        <f>IF(lpg[[#This Row],[LPG rano]]&gt;15,(6*lpg[[#This Row],[km]])/100,(6*(lpg[[#This Row],[km]]/2))/100)</f>
        <v>4.08</v>
      </c>
      <c r="H118">
        <f>IF(lpg[[#This Row],[LPG rano]]&gt;15,0,(9*(lpg[[#This Row],[km]]/2))/100)</f>
        <v>0</v>
      </c>
      <c r="I118">
        <f>lpg[[#This Row],[LPG rano]]-lpg[[#This Row],[spalono LPG]]</f>
        <v>11.040000000000001</v>
      </c>
      <c r="J118">
        <f>lpg[[#This Row],[Pb95 rano]]-lpg[[#This Row],[spalono Pb95]]</f>
        <v>45</v>
      </c>
      <c r="K118">
        <f>IF(lpg[[#This Row],[LPG stan]]&lt;5,1,0)</f>
        <v>0</v>
      </c>
      <c r="L118">
        <f>IF(lpg[[#This Row],[dzien tyg]]=4,IF(lpg[[#This Row],[Pb95 stan]]&lt;40,1,0),0)</f>
        <v>0</v>
      </c>
      <c r="M118">
        <f>IF(lpg[[#This Row],[LPG+]]=1,30,lpg[[#This Row],[LPG stan]])</f>
        <v>11.040000000000001</v>
      </c>
      <c r="N118">
        <f>IF(lpg[[#This Row],[Pb95+]],45,lpg[[#This Row],[Pb95 stan]])</f>
        <v>45</v>
      </c>
    </row>
    <row r="119" spans="1:14" x14ac:dyDescent="0.3">
      <c r="A119">
        <v>111</v>
      </c>
      <c r="B119" s="1">
        <v>41750</v>
      </c>
      <c r="C119" s="2">
        <f t="shared" si="3"/>
        <v>1</v>
      </c>
      <c r="D119">
        <v>25</v>
      </c>
      <c r="E119">
        <f t="shared" si="4"/>
        <v>11.040000000000001</v>
      </c>
      <c r="F119">
        <f t="shared" si="5"/>
        <v>45</v>
      </c>
      <c r="G119">
        <f>IF(lpg[[#This Row],[LPG rano]]&gt;15,(6*lpg[[#This Row],[km]])/100,(6*(lpg[[#This Row],[km]]/2))/100)</f>
        <v>0.75</v>
      </c>
      <c r="H119">
        <f>IF(lpg[[#This Row],[LPG rano]]&gt;15,0,(9*(lpg[[#This Row],[km]]/2))/100)</f>
        <v>1.125</v>
      </c>
      <c r="I119">
        <f>lpg[[#This Row],[LPG rano]]-lpg[[#This Row],[spalono LPG]]</f>
        <v>10.290000000000001</v>
      </c>
      <c r="J119">
        <f>lpg[[#This Row],[Pb95 rano]]-lpg[[#This Row],[spalono Pb95]]</f>
        <v>43.875</v>
      </c>
      <c r="K119">
        <f>IF(lpg[[#This Row],[LPG stan]]&lt;5,1,0)</f>
        <v>0</v>
      </c>
      <c r="L119">
        <f>IF(lpg[[#This Row],[dzien tyg]]=4,IF(lpg[[#This Row],[Pb95 stan]]&lt;40,1,0),0)</f>
        <v>0</v>
      </c>
      <c r="M119">
        <f>IF(lpg[[#This Row],[LPG+]]=1,30,lpg[[#This Row],[LPG stan]])</f>
        <v>10.290000000000001</v>
      </c>
      <c r="N119">
        <f>IF(lpg[[#This Row],[Pb95+]],45,lpg[[#This Row],[Pb95 stan]])</f>
        <v>43.875</v>
      </c>
    </row>
    <row r="120" spans="1:14" x14ac:dyDescent="0.3">
      <c r="A120">
        <v>112</v>
      </c>
      <c r="B120" s="1">
        <v>41751</v>
      </c>
      <c r="C120" s="2">
        <f t="shared" si="3"/>
        <v>2</v>
      </c>
      <c r="D120">
        <v>93</v>
      </c>
      <c r="E120">
        <f t="shared" si="4"/>
        <v>10.290000000000001</v>
      </c>
      <c r="F120">
        <f t="shared" si="5"/>
        <v>43.875</v>
      </c>
      <c r="G120">
        <f>IF(lpg[[#This Row],[LPG rano]]&gt;15,(6*lpg[[#This Row],[km]])/100,(6*(lpg[[#This Row],[km]]/2))/100)</f>
        <v>2.79</v>
      </c>
      <c r="H120">
        <f>IF(lpg[[#This Row],[LPG rano]]&gt;15,0,(9*(lpg[[#This Row],[km]]/2))/100)</f>
        <v>4.1849999999999996</v>
      </c>
      <c r="I120">
        <f>lpg[[#This Row],[LPG rano]]-lpg[[#This Row],[spalono LPG]]</f>
        <v>7.5000000000000009</v>
      </c>
      <c r="J120">
        <f>lpg[[#This Row],[Pb95 rano]]-lpg[[#This Row],[spalono Pb95]]</f>
        <v>39.69</v>
      </c>
      <c r="K120">
        <f>IF(lpg[[#This Row],[LPG stan]]&lt;5,1,0)</f>
        <v>0</v>
      </c>
      <c r="L120">
        <f>IF(lpg[[#This Row],[dzien tyg]]=4,IF(lpg[[#This Row],[Pb95 stan]]&lt;40,1,0),0)</f>
        <v>0</v>
      </c>
      <c r="M120">
        <f>IF(lpg[[#This Row],[LPG+]]=1,30,lpg[[#This Row],[LPG stan]])</f>
        <v>7.5000000000000009</v>
      </c>
      <c r="N120">
        <f>IF(lpg[[#This Row],[Pb95+]],45,lpg[[#This Row],[Pb95 stan]])</f>
        <v>39.69</v>
      </c>
    </row>
    <row r="121" spans="1:14" x14ac:dyDescent="0.3">
      <c r="A121">
        <v>113</v>
      </c>
      <c r="B121" s="1">
        <v>41752</v>
      </c>
      <c r="C121" s="2">
        <f t="shared" si="3"/>
        <v>3</v>
      </c>
      <c r="D121">
        <v>49</v>
      </c>
      <c r="E121">
        <f t="shared" si="4"/>
        <v>7.5000000000000009</v>
      </c>
      <c r="F121">
        <f t="shared" si="5"/>
        <v>39.69</v>
      </c>
      <c r="G121">
        <f>IF(lpg[[#This Row],[LPG rano]]&gt;15,(6*lpg[[#This Row],[km]])/100,(6*(lpg[[#This Row],[km]]/2))/100)</f>
        <v>1.47</v>
      </c>
      <c r="H121">
        <f>IF(lpg[[#This Row],[LPG rano]]&gt;15,0,(9*(lpg[[#This Row],[km]]/2))/100)</f>
        <v>2.2050000000000001</v>
      </c>
      <c r="I121">
        <f>lpg[[#This Row],[LPG rano]]-lpg[[#This Row],[spalono LPG]]</f>
        <v>6.0300000000000011</v>
      </c>
      <c r="J121">
        <f>lpg[[#This Row],[Pb95 rano]]-lpg[[#This Row],[spalono Pb95]]</f>
        <v>37.484999999999999</v>
      </c>
      <c r="K121">
        <f>IF(lpg[[#This Row],[LPG stan]]&lt;5,1,0)</f>
        <v>0</v>
      </c>
      <c r="L121">
        <f>IF(lpg[[#This Row],[dzien tyg]]=4,IF(lpg[[#This Row],[Pb95 stan]]&lt;40,1,0),0)</f>
        <v>0</v>
      </c>
      <c r="M121">
        <f>IF(lpg[[#This Row],[LPG+]]=1,30,lpg[[#This Row],[LPG stan]])</f>
        <v>6.0300000000000011</v>
      </c>
      <c r="N121">
        <f>IF(lpg[[#This Row],[Pb95+]],45,lpg[[#This Row],[Pb95 stan]])</f>
        <v>37.484999999999999</v>
      </c>
    </row>
    <row r="122" spans="1:14" x14ac:dyDescent="0.3">
      <c r="A122">
        <v>114</v>
      </c>
      <c r="B122" s="1">
        <v>41753</v>
      </c>
      <c r="C122" s="2">
        <f t="shared" si="3"/>
        <v>4</v>
      </c>
      <c r="D122">
        <v>29</v>
      </c>
      <c r="E122">
        <f t="shared" si="4"/>
        <v>6.0300000000000011</v>
      </c>
      <c r="F122">
        <f t="shared" si="5"/>
        <v>37.484999999999999</v>
      </c>
      <c r="G122">
        <f>IF(lpg[[#This Row],[LPG rano]]&gt;15,(6*lpg[[#This Row],[km]])/100,(6*(lpg[[#This Row],[km]]/2))/100)</f>
        <v>0.87</v>
      </c>
      <c r="H122">
        <f>IF(lpg[[#This Row],[LPG rano]]&gt;15,0,(9*(lpg[[#This Row],[km]]/2))/100)</f>
        <v>1.3049999999999999</v>
      </c>
      <c r="I122">
        <f>lpg[[#This Row],[LPG rano]]-lpg[[#This Row],[spalono LPG]]</f>
        <v>5.160000000000001</v>
      </c>
      <c r="J122">
        <f>lpg[[#This Row],[Pb95 rano]]-lpg[[#This Row],[spalono Pb95]]</f>
        <v>36.18</v>
      </c>
      <c r="K122">
        <f>IF(lpg[[#This Row],[LPG stan]]&lt;5,1,0)</f>
        <v>0</v>
      </c>
      <c r="L122">
        <f>IF(lpg[[#This Row],[dzien tyg]]=4,IF(lpg[[#This Row],[Pb95 stan]]&lt;40,1,0),0)</f>
        <v>1</v>
      </c>
      <c r="M122">
        <f>IF(lpg[[#This Row],[LPG+]]=1,30,lpg[[#This Row],[LPG stan]])</f>
        <v>5.160000000000001</v>
      </c>
      <c r="N122">
        <f>IF(lpg[[#This Row],[Pb95+]],45,lpg[[#This Row],[Pb95 stan]])</f>
        <v>45</v>
      </c>
    </row>
    <row r="123" spans="1:14" x14ac:dyDescent="0.3">
      <c r="A123">
        <v>115</v>
      </c>
      <c r="B123" s="1">
        <v>41754</v>
      </c>
      <c r="C123" s="2">
        <f t="shared" si="3"/>
        <v>5</v>
      </c>
      <c r="D123">
        <v>59</v>
      </c>
      <c r="E123">
        <f t="shared" si="4"/>
        <v>5.160000000000001</v>
      </c>
      <c r="F123">
        <f t="shared" si="5"/>
        <v>45</v>
      </c>
      <c r="G123">
        <f>IF(lpg[[#This Row],[LPG rano]]&gt;15,(6*lpg[[#This Row],[km]])/100,(6*(lpg[[#This Row],[km]]/2))/100)</f>
        <v>1.77</v>
      </c>
      <c r="H123">
        <f>IF(lpg[[#This Row],[LPG rano]]&gt;15,0,(9*(lpg[[#This Row],[km]]/2))/100)</f>
        <v>2.6549999999999998</v>
      </c>
      <c r="I123">
        <f>lpg[[#This Row],[LPG rano]]-lpg[[#This Row],[spalono LPG]]</f>
        <v>3.390000000000001</v>
      </c>
      <c r="J123">
        <f>lpg[[#This Row],[Pb95 rano]]-lpg[[#This Row],[spalono Pb95]]</f>
        <v>42.344999999999999</v>
      </c>
      <c r="K123">
        <f>IF(lpg[[#This Row],[LPG stan]]&lt;5,1,0)</f>
        <v>1</v>
      </c>
      <c r="L123">
        <f>IF(lpg[[#This Row],[dzien tyg]]=4,IF(lpg[[#This Row],[Pb95 stan]]&lt;40,1,0),0)</f>
        <v>0</v>
      </c>
      <c r="M123">
        <f>IF(lpg[[#This Row],[LPG+]]=1,30,lpg[[#This Row],[LPG stan]])</f>
        <v>30</v>
      </c>
      <c r="N123">
        <f>IF(lpg[[#This Row],[Pb95+]],45,lpg[[#This Row],[Pb95 stan]])</f>
        <v>42.344999999999999</v>
      </c>
    </row>
    <row r="124" spans="1:14" x14ac:dyDescent="0.3">
      <c r="A124">
        <v>116</v>
      </c>
      <c r="B124" s="1">
        <v>41755</v>
      </c>
      <c r="C124" s="2">
        <f t="shared" si="3"/>
        <v>6</v>
      </c>
      <c r="D124">
        <v>65</v>
      </c>
      <c r="E124">
        <f t="shared" si="4"/>
        <v>30</v>
      </c>
      <c r="F124">
        <f t="shared" si="5"/>
        <v>42.344999999999999</v>
      </c>
      <c r="G124">
        <f>IF(lpg[[#This Row],[LPG rano]]&gt;15,(6*lpg[[#This Row],[km]])/100,(6*(lpg[[#This Row],[km]]/2))/100)</f>
        <v>3.9</v>
      </c>
      <c r="H124">
        <f>IF(lpg[[#This Row],[LPG rano]]&gt;15,0,(9*(lpg[[#This Row],[km]]/2))/100)</f>
        <v>0</v>
      </c>
      <c r="I124">
        <f>lpg[[#This Row],[LPG rano]]-lpg[[#This Row],[spalono LPG]]</f>
        <v>26.1</v>
      </c>
      <c r="J124">
        <f>lpg[[#This Row],[Pb95 rano]]-lpg[[#This Row],[spalono Pb95]]</f>
        <v>42.344999999999999</v>
      </c>
      <c r="K124">
        <f>IF(lpg[[#This Row],[LPG stan]]&lt;5,1,0)</f>
        <v>0</v>
      </c>
      <c r="L124">
        <f>IF(lpg[[#This Row],[dzien tyg]]=4,IF(lpg[[#This Row],[Pb95 stan]]&lt;40,1,0),0)</f>
        <v>0</v>
      </c>
      <c r="M124">
        <f>IF(lpg[[#This Row],[LPG+]]=1,30,lpg[[#This Row],[LPG stan]])</f>
        <v>26.1</v>
      </c>
      <c r="N124">
        <f>IF(lpg[[#This Row],[Pb95+]],45,lpg[[#This Row],[Pb95 stan]])</f>
        <v>42.344999999999999</v>
      </c>
    </row>
    <row r="125" spans="1:14" x14ac:dyDescent="0.3">
      <c r="A125">
        <v>117</v>
      </c>
      <c r="B125" s="1">
        <v>41756</v>
      </c>
      <c r="C125" s="2">
        <f t="shared" si="3"/>
        <v>7</v>
      </c>
      <c r="D125">
        <v>25</v>
      </c>
      <c r="E125">
        <f t="shared" si="4"/>
        <v>26.1</v>
      </c>
      <c r="F125">
        <f t="shared" si="5"/>
        <v>42.344999999999999</v>
      </c>
      <c r="G125">
        <f>IF(lpg[[#This Row],[LPG rano]]&gt;15,(6*lpg[[#This Row],[km]])/100,(6*(lpg[[#This Row],[km]]/2))/100)</f>
        <v>1.5</v>
      </c>
      <c r="H125">
        <f>IF(lpg[[#This Row],[LPG rano]]&gt;15,0,(9*(lpg[[#This Row],[km]]/2))/100)</f>
        <v>0</v>
      </c>
      <c r="I125">
        <f>lpg[[#This Row],[LPG rano]]-lpg[[#This Row],[spalono LPG]]</f>
        <v>24.6</v>
      </c>
      <c r="J125">
        <f>lpg[[#This Row],[Pb95 rano]]-lpg[[#This Row],[spalono Pb95]]</f>
        <v>42.344999999999999</v>
      </c>
      <c r="K125">
        <f>IF(lpg[[#This Row],[LPG stan]]&lt;5,1,0)</f>
        <v>0</v>
      </c>
      <c r="L125">
        <f>IF(lpg[[#This Row],[dzien tyg]]=4,IF(lpg[[#This Row],[Pb95 stan]]&lt;40,1,0),0)</f>
        <v>0</v>
      </c>
      <c r="M125">
        <f>IF(lpg[[#This Row],[LPG+]]=1,30,lpg[[#This Row],[LPG stan]])</f>
        <v>24.6</v>
      </c>
      <c r="N125">
        <f>IF(lpg[[#This Row],[Pb95+]],45,lpg[[#This Row],[Pb95 stan]])</f>
        <v>42.344999999999999</v>
      </c>
    </row>
    <row r="126" spans="1:14" x14ac:dyDescent="0.3">
      <c r="A126">
        <v>118</v>
      </c>
      <c r="B126" s="1">
        <v>41757</v>
      </c>
      <c r="C126" s="2">
        <f t="shared" si="3"/>
        <v>1</v>
      </c>
      <c r="D126">
        <v>3</v>
      </c>
      <c r="E126">
        <f t="shared" si="4"/>
        <v>24.6</v>
      </c>
      <c r="F126">
        <f t="shared" si="5"/>
        <v>42.344999999999999</v>
      </c>
      <c r="G126">
        <f>IF(lpg[[#This Row],[LPG rano]]&gt;15,(6*lpg[[#This Row],[km]])/100,(6*(lpg[[#This Row],[km]]/2))/100)</f>
        <v>0.18</v>
      </c>
      <c r="H126">
        <f>IF(lpg[[#This Row],[LPG rano]]&gt;15,0,(9*(lpg[[#This Row],[km]]/2))/100)</f>
        <v>0</v>
      </c>
      <c r="I126">
        <f>lpg[[#This Row],[LPG rano]]-lpg[[#This Row],[spalono LPG]]</f>
        <v>24.42</v>
      </c>
      <c r="J126">
        <f>lpg[[#This Row],[Pb95 rano]]-lpg[[#This Row],[spalono Pb95]]</f>
        <v>42.344999999999999</v>
      </c>
      <c r="K126">
        <f>IF(lpg[[#This Row],[LPG stan]]&lt;5,1,0)</f>
        <v>0</v>
      </c>
      <c r="L126">
        <f>IF(lpg[[#This Row],[dzien tyg]]=4,IF(lpg[[#This Row],[Pb95 stan]]&lt;40,1,0),0)</f>
        <v>0</v>
      </c>
      <c r="M126">
        <f>IF(lpg[[#This Row],[LPG+]]=1,30,lpg[[#This Row],[LPG stan]])</f>
        <v>24.42</v>
      </c>
      <c r="N126">
        <f>IF(lpg[[#This Row],[Pb95+]],45,lpg[[#This Row],[Pb95 stan]])</f>
        <v>42.344999999999999</v>
      </c>
    </row>
    <row r="127" spans="1:14" x14ac:dyDescent="0.3">
      <c r="A127">
        <v>119</v>
      </c>
      <c r="B127" s="1">
        <v>41758</v>
      </c>
      <c r="C127" s="2">
        <f t="shared" si="3"/>
        <v>2</v>
      </c>
      <c r="D127">
        <v>58</v>
      </c>
      <c r="E127">
        <f t="shared" si="4"/>
        <v>24.42</v>
      </c>
      <c r="F127">
        <f t="shared" si="5"/>
        <v>42.344999999999999</v>
      </c>
      <c r="G127">
        <f>IF(lpg[[#This Row],[LPG rano]]&gt;15,(6*lpg[[#This Row],[km]])/100,(6*(lpg[[#This Row],[km]]/2))/100)</f>
        <v>3.48</v>
      </c>
      <c r="H127">
        <f>IF(lpg[[#This Row],[LPG rano]]&gt;15,0,(9*(lpg[[#This Row],[km]]/2))/100)</f>
        <v>0</v>
      </c>
      <c r="I127">
        <f>lpg[[#This Row],[LPG rano]]-lpg[[#This Row],[spalono LPG]]</f>
        <v>20.94</v>
      </c>
      <c r="J127">
        <f>lpg[[#This Row],[Pb95 rano]]-lpg[[#This Row],[spalono Pb95]]</f>
        <v>42.344999999999999</v>
      </c>
      <c r="K127">
        <f>IF(lpg[[#This Row],[LPG stan]]&lt;5,1,0)</f>
        <v>0</v>
      </c>
      <c r="L127">
        <f>IF(lpg[[#This Row],[dzien tyg]]=4,IF(lpg[[#This Row],[Pb95 stan]]&lt;40,1,0),0)</f>
        <v>0</v>
      </c>
      <c r="M127">
        <f>IF(lpg[[#This Row],[LPG+]]=1,30,lpg[[#This Row],[LPG stan]])</f>
        <v>20.94</v>
      </c>
      <c r="N127">
        <f>IF(lpg[[#This Row],[Pb95+]],45,lpg[[#This Row],[Pb95 stan]])</f>
        <v>42.344999999999999</v>
      </c>
    </row>
    <row r="128" spans="1:14" x14ac:dyDescent="0.3">
      <c r="A128">
        <v>120</v>
      </c>
      <c r="B128" s="1">
        <v>41759</v>
      </c>
      <c r="C128" s="2">
        <f t="shared" si="3"/>
        <v>3</v>
      </c>
      <c r="D128">
        <v>35</v>
      </c>
      <c r="E128">
        <f t="shared" si="4"/>
        <v>20.94</v>
      </c>
      <c r="F128">
        <f t="shared" si="5"/>
        <v>42.344999999999999</v>
      </c>
      <c r="G128">
        <f>IF(lpg[[#This Row],[LPG rano]]&gt;15,(6*lpg[[#This Row],[km]])/100,(6*(lpg[[#This Row],[km]]/2))/100)</f>
        <v>2.1</v>
      </c>
      <c r="H128">
        <f>IF(lpg[[#This Row],[LPG rano]]&gt;15,0,(9*(lpg[[#This Row],[km]]/2))/100)</f>
        <v>0</v>
      </c>
      <c r="I128">
        <f>lpg[[#This Row],[LPG rano]]-lpg[[#This Row],[spalono LPG]]</f>
        <v>18.84</v>
      </c>
      <c r="J128">
        <f>lpg[[#This Row],[Pb95 rano]]-lpg[[#This Row],[spalono Pb95]]</f>
        <v>42.344999999999999</v>
      </c>
      <c r="K128">
        <f>IF(lpg[[#This Row],[LPG stan]]&lt;5,1,0)</f>
        <v>0</v>
      </c>
      <c r="L128">
        <f>IF(lpg[[#This Row],[dzien tyg]]=4,IF(lpg[[#This Row],[Pb95 stan]]&lt;40,1,0),0)</f>
        <v>0</v>
      </c>
      <c r="M128">
        <f>IF(lpg[[#This Row],[LPG+]]=1,30,lpg[[#This Row],[LPG stan]])</f>
        <v>18.84</v>
      </c>
      <c r="N128">
        <f>IF(lpg[[#This Row],[Pb95+]],45,lpg[[#This Row],[Pb95 stan]])</f>
        <v>42.344999999999999</v>
      </c>
    </row>
    <row r="129" spans="1:14" x14ac:dyDescent="0.3">
      <c r="A129">
        <v>121</v>
      </c>
      <c r="B129" s="1">
        <v>41760</v>
      </c>
      <c r="C129" s="2">
        <f t="shared" si="3"/>
        <v>4</v>
      </c>
      <c r="D129">
        <v>146</v>
      </c>
      <c r="E129">
        <f t="shared" si="4"/>
        <v>18.84</v>
      </c>
      <c r="F129">
        <f t="shared" si="5"/>
        <v>42.344999999999999</v>
      </c>
      <c r="G129">
        <f>IF(lpg[[#This Row],[LPG rano]]&gt;15,(6*lpg[[#This Row],[km]])/100,(6*(lpg[[#This Row],[km]]/2))/100)</f>
        <v>8.76</v>
      </c>
      <c r="H129">
        <f>IF(lpg[[#This Row],[LPG rano]]&gt;15,0,(9*(lpg[[#This Row],[km]]/2))/100)</f>
        <v>0</v>
      </c>
      <c r="I129">
        <f>lpg[[#This Row],[LPG rano]]-lpg[[#This Row],[spalono LPG]]</f>
        <v>10.08</v>
      </c>
      <c r="J129">
        <f>lpg[[#This Row],[Pb95 rano]]-lpg[[#This Row],[spalono Pb95]]</f>
        <v>42.344999999999999</v>
      </c>
      <c r="K129">
        <f>IF(lpg[[#This Row],[LPG stan]]&lt;5,1,0)</f>
        <v>0</v>
      </c>
      <c r="L129">
        <f>IF(lpg[[#This Row],[dzien tyg]]=4,IF(lpg[[#This Row],[Pb95 stan]]&lt;40,1,0),0)</f>
        <v>0</v>
      </c>
      <c r="M129">
        <f>IF(lpg[[#This Row],[LPG+]]=1,30,lpg[[#This Row],[LPG stan]])</f>
        <v>10.08</v>
      </c>
      <c r="N129">
        <f>IF(lpg[[#This Row],[Pb95+]],45,lpg[[#This Row],[Pb95 stan]])</f>
        <v>42.344999999999999</v>
      </c>
    </row>
    <row r="130" spans="1:14" x14ac:dyDescent="0.3">
      <c r="A130">
        <v>122</v>
      </c>
      <c r="B130" s="1">
        <v>41761</v>
      </c>
      <c r="C130" s="2">
        <f t="shared" si="3"/>
        <v>5</v>
      </c>
      <c r="D130">
        <v>45</v>
      </c>
      <c r="E130">
        <f t="shared" si="4"/>
        <v>10.08</v>
      </c>
      <c r="F130">
        <f t="shared" si="5"/>
        <v>42.344999999999999</v>
      </c>
      <c r="G130">
        <f>IF(lpg[[#This Row],[LPG rano]]&gt;15,(6*lpg[[#This Row],[km]])/100,(6*(lpg[[#This Row],[km]]/2))/100)</f>
        <v>1.35</v>
      </c>
      <c r="H130">
        <f>IF(lpg[[#This Row],[LPG rano]]&gt;15,0,(9*(lpg[[#This Row],[km]]/2))/100)</f>
        <v>2.0249999999999999</v>
      </c>
      <c r="I130">
        <f>lpg[[#This Row],[LPG rano]]-lpg[[#This Row],[spalono LPG]]</f>
        <v>8.73</v>
      </c>
      <c r="J130">
        <f>lpg[[#This Row],[Pb95 rano]]-lpg[[#This Row],[spalono Pb95]]</f>
        <v>40.32</v>
      </c>
      <c r="K130">
        <f>IF(lpg[[#This Row],[LPG stan]]&lt;5,1,0)</f>
        <v>0</v>
      </c>
      <c r="L130">
        <f>IF(lpg[[#This Row],[dzien tyg]]=4,IF(lpg[[#This Row],[Pb95 stan]]&lt;40,1,0),0)</f>
        <v>0</v>
      </c>
      <c r="M130">
        <f>IF(lpg[[#This Row],[LPG+]]=1,30,lpg[[#This Row],[LPG stan]])</f>
        <v>8.73</v>
      </c>
      <c r="N130">
        <f>IF(lpg[[#This Row],[Pb95+]],45,lpg[[#This Row],[Pb95 stan]])</f>
        <v>40.32</v>
      </c>
    </row>
    <row r="131" spans="1:14" x14ac:dyDescent="0.3">
      <c r="A131">
        <v>123</v>
      </c>
      <c r="B131" s="1">
        <v>41762</v>
      </c>
      <c r="C131" s="2">
        <f t="shared" si="3"/>
        <v>6</v>
      </c>
      <c r="D131">
        <v>127</v>
      </c>
      <c r="E131">
        <f t="shared" si="4"/>
        <v>8.73</v>
      </c>
      <c r="F131">
        <f t="shared" si="5"/>
        <v>40.32</v>
      </c>
      <c r="G131">
        <f>IF(lpg[[#This Row],[LPG rano]]&gt;15,(6*lpg[[#This Row],[km]])/100,(6*(lpg[[#This Row],[km]]/2))/100)</f>
        <v>3.81</v>
      </c>
      <c r="H131">
        <f>IF(lpg[[#This Row],[LPG rano]]&gt;15,0,(9*(lpg[[#This Row],[km]]/2))/100)</f>
        <v>5.7149999999999999</v>
      </c>
      <c r="I131">
        <f>lpg[[#This Row],[LPG rano]]-lpg[[#This Row],[spalono LPG]]</f>
        <v>4.92</v>
      </c>
      <c r="J131">
        <f>lpg[[#This Row],[Pb95 rano]]-lpg[[#This Row],[spalono Pb95]]</f>
        <v>34.605000000000004</v>
      </c>
      <c r="K131">
        <f>IF(lpg[[#This Row],[LPG stan]]&lt;5,1,0)</f>
        <v>1</v>
      </c>
      <c r="L131">
        <f>IF(lpg[[#This Row],[dzien tyg]]=4,IF(lpg[[#This Row],[Pb95 stan]]&lt;40,1,0),0)</f>
        <v>0</v>
      </c>
      <c r="M131">
        <f>IF(lpg[[#This Row],[LPG+]]=1,30,lpg[[#This Row],[LPG stan]])</f>
        <v>30</v>
      </c>
      <c r="N131">
        <f>IF(lpg[[#This Row],[Pb95+]],45,lpg[[#This Row],[Pb95 stan]])</f>
        <v>34.605000000000004</v>
      </c>
    </row>
    <row r="132" spans="1:14" x14ac:dyDescent="0.3">
      <c r="A132">
        <v>124</v>
      </c>
      <c r="B132" s="1">
        <v>41763</v>
      </c>
      <c r="C132" s="2">
        <f t="shared" si="3"/>
        <v>7</v>
      </c>
      <c r="D132">
        <v>48</v>
      </c>
      <c r="E132">
        <f t="shared" si="4"/>
        <v>30</v>
      </c>
      <c r="F132">
        <f t="shared" si="5"/>
        <v>34.605000000000004</v>
      </c>
      <c r="G132">
        <f>IF(lpg[[#This Row],[LPG rano]]&gt;15,(6*lpg[[#This Row],[km]])/100,(6*(lpg[[#This Row],[km]]/2))/100)</f>
        <v>2.88</v>
      </c>
      <c r="H132">
        <f>IF(lpg[[#This Row],[LPG rano]]&gt;15,0,(9*(lpg[[#This Row],[km]]/2))/100)</f>
        <v>0</v>
      </c>
      <c r="I132">
        <f>lpg[[#This Row],[LPG rano]]-lpg[[#This Row],[spalono LPG]]</f>
        <v>27.12</v>
      </c>
      <c r="J132">
        <f>lpg[[#This Row],[Pb95 rano]]-lpg[[#This Row],[spalono Pb95]]</f>
        <v>34.605000000000004</v>
      </c>
      <c r="K132">
        <f>IF(lpg[[#This Row],[LPG stan]]&lt;5,1,0)</f>
        <v>0</v>
      </c>
      <c r="L132">
        <f>IF(lpg[[#This Row],[dzien tyg]]=4,IF(lpg[[#This Row],[Pb95 stan]]&lt;40,1,0),0)</f>
        <v>0</v>
      </c>
      <c r="M132">
        <f>IF(lpg[[#This Row],[LPG+]]=1,30,lpg[[#This Row],[LPG stan]])</f>
        <v>27.12</v>
      </c>
      <c r="N132">
        <f>IF(lpg[[#This Row],[Pb95+]],45,lpg[[#This Row],[Pb95 stan]])</f>
        <v>34.605000000000004</v>
      </c>
    </row>
    <row r="133" spans="1:14" x14ac:dyDescent="0.3">
      <c r="A133">
        <v>125</v>
      </c>
      <c r="B133" s="1">
        <v>41764</v>
      </c>
      <c r="C133" s="2">
        <f t="shared" si="3"/>
        <v>1</v>
      </c>
      <c r="D133">
        <v>128</v>
      </c>
      <c r="E133">
        <f t="shared" si="4"/>
        <v>27.12</v>
      </c>
      <c r="F133">
        <f t="shared" si="5"/>
        <v>34.605000000000004</v>
      </c>
      <c r="G133">
        <f>IF(lpg[[#This Row],[LPG rano]]&gt;15,(6*lpg[[#This Row],[km]])/100,(6*(lpg[[#This Row],[km]]/2))/100)</f>
        <v>7.68</v>
      </c>
      <c r="H133">
        <f>IF(lpg[[#This Row],[LPG rano]]&gt;15,0,(9*(lpg[[#This Row],[km]]/2))/100)</f>
        <v>0</v>
      </c>
      <c r="I133">
        <f>lpg[[#This Row],[LPG rano]]-lpg[[#This Row],[spalono LPG]]</f>
        <v>19.440000000000001</v>
      </c>
      <c r="J133">
        <f>lpg[[#This Row],[Pb95 rano]]-lpg[[#This Row],[spalono Pb95]]</f>
        <v>34.605000000000004</v>
      </c>
      <c r="K133">
        <f>IF(lpg[[#This Row],[LPG stan]]&lt;5,1,0)</f>
        <v>0</v>
      </c>
      <c r="L133">
        <f>IF(lpg[[#This Row],[dzien tyg]]=4,IF(lpg[[#This Row],[Pb95 stan]]&lt;40,1,0),0)</f>
        <v>0</v>
      </c>
      <c r="M133">
        <f>IF(lpg[[#This Row],[LPG+]]=1,30,lpg[[#This Row],[LPG stan]])</f>
        <v>19.440000000000001</v>
      </c>
      <c r="N133">
        <f>IF(lpg[[#This Row],[Pb95+]],45,lpg[[#This Row],[Pb95 stan]])</f>
        <v>34.605000000000004</v>
      </c>
    </row>
    <row r="134" spans="1:14" x14ac:dyDescent="0.3">
      <c r="A134">
        <v>126</v>
      </c>
      <c r="B134" s="1">
        <v>41765</v>
      </c>
      <c r="C134" s="2">
        <f t="shared" si="3"/>
        <v>2</v>
      </c>
      <c r="D134">
        <v>115</v>
      </c>
      <c r="E134">
        <f t="shared" si="4"/>
        <v>19.440000000000001</v>
      </c>
      <c r="F134">
        <f t="shared" si="5"/>
        <v>34.605000000000004</v>
      </c>
      <c r="G134">
        <f>IF(lpg[[#This Row],[LPG rano]]&gt;15,(6*lpg[[#This Row],[km]])/100,(6*(lpg[[#This Row],[km]]/2))/100)</f>
        <v>6.9</v>
      </c>
      <c r="H134">
        <f>IF(lpg[[#This Row],[LPG rano]]&gt;15,0,(9*(lpg[[#This Row],[km]]/2))/100)</f>
        <v>0</v>
      </c>
      <c r="I134">
        <f>lpg[[#This Row],[LPG rano]]-lpg[[#This Row],[spalono LPG]]</f>
        <v>12.540000000000001</v>
      </c>
      <c r="J134">
        <f>lpg[[#This Row],[Pb95 rano]]-lpg[[#This Row],[spalono Pb95]]</f>
        <v>34.605000000000004</v>
      </c>
      <c r="K134">
        <f>IF(lpg[[#This Row],[LPG stan]]&lt;5,1,0)</f>
        <v>0</v>
      </c>
      <c r="L134">
        <f>IF(lpg[[#This Row],[dzien tyg]]=4,IF(lpg[[#This Row],[Pb95 stan]]&lt;40,1,0),0)</f>
        <v>0</v>
      </c>
      <c r="M134">
        <f>IF(lpg[[#This Row],[LPG+]]=1,30,lpg[[#This Row],[LPG stan]])</f>
        <v>12.540000000000001</v>
      </c>
      <c r="N134">
        <f>IF(lpg[[#This Row],[Pb95+]],45,lpg[[#This Row],[Pb95 stan]])</f>
        <v>34.605000000000004</v>
      </c>
    </row>
    <row r="135" spans="1:14" x14ac:dyDescent="0.3">
      <c r="A135">
        <v>127</v>
      </c>
      <c r="B135" s="1">
        <v>41766</v>
      </c>
      <c r="C135" s="2">
        <f t="shared" si="3"/>
        <v>3</v>
      </c>
      <c r="D135">
        <v>103</v>
      </c>
      <c r="E135">
        <f t="shared" si="4"/>
        <v>12.540000000000001</v>
      </c>
      <c r="F135">
        <f t="shared" si="5"/>
        <v>34.605000000000004</v>
      </c>
      <c r="G135">
        <f>IF(lpg[[#This Row],[LPG rano]]&gt;15,(6*lpg[[#This Row],[km]])/100,(6*(lpg[[#This Row],[km]]/2))/100)</f>
        <v>3.09</v>
      </c>
      <c r="H135">
        <f>IF(lpg[[#This Row],[LPG rano]]&gt;15,0,(9*(lpg[[#This Row],[km]]/2))/100)</f>
        <v>4.6349999999999998</v>
      </c>
      <c r="I135">
        <f>lpg[[#This Row],[LPG rano]]-lpg[[#This Row],[spalono LPG]]</f>
        <v>9.4500000000000011</v>
      </c>
      <c r="J135">
        <f>lpg[[#This Row],[Pb95 rano]]-lpg[[#This Row],[spalono Pb95]]</f>
        <v>29.970000000000006</v>
      </c>
      <c r="K135">
        <f>IF(lpg[[#This Row],[LPG stan]]&lt;5,1,0)</f>
        <v>0</v>
      </c>
      <c r="L135">
        <f>IF(lpg[[#This Row],[dzien tyg]]=4,IF(lpg[[#This Row],[Pb95 stan]]&lt;40,1,0),0)</f>
        <v>0</v>
      </c>
      <c r="M135">
        <f>IF(lpg[[#This Row],[LPG+]]=1,30,lpg[[#This Row],[LPG stan]])</f>
        <v>9.4500000000000011</v>
      </c>
      <c r="N135">
        <f>IF(lpg[[#This Row],[Pb95+]],45,lpg[[#This Row],[Pb95 stan]])</f>
        <v>29.970000000000006</v>
      </c>
    </row>
    <row r="136" spans="1:14" x14ac:dyDescent="0.3">
      <c r="A136">
        <v>128</v>
      </c>
      <c r="B136" s="1">
        <v>41767</v>
      </c>
      <c r="C136" s="2">
        <f t="shared" si="3"/>
        <v>4</v>
      </c>
      <c r="D136">
        <v>21</v>
      </c>
      <c r="E136">
        <f t="shared" si="4"/>
        <v>9.4500000000000011</v>
      </c>
      <c r="F136">
        <f t="shared" si="5"/>
        <v>29.970000000000006</v>
      </c>
      <c r="G136">
        <f>IF(lpg[[#This Row],[LPG rano]]&gt;15,(6*lpg[[#This Row],[km]])/100,(6*(lpg[[#This Row],[km]]/2))/100)</f>
        <v>0.63</v>
      </c>
      <c r="H136">
        <f>IF(lpg[[#This Row],[LPG rano]]&gt;15,0,(9*(lpg[[#This Row],[km]]/2))/100)</f>
        <v>0.94499999999999995</v>
      </c>
      <c r="I136">
        <f>lpg[[#This Row],[LPG rano]]-lpg[[#This Row],[spalono LPG]]</f>
        <v>8.82</v>
      </c>
      <c r="J136">
        <f>lpg[[#This Row],[Pb95 rano]]-lpg[[#This Row],[spalono Pb95]]</f>
        <v>29.025000000000006</v>
      </c>
      <c r="K136">
        <f>IF(lpg[[#This Row],[LPG stan]]&lt;5,1,0)</f>
        <v>0</v>
      </c>
      <c r="L136">
        <f>IF(lpg[[#This Row],[dzien tyg]]=4,IF(lpg[[#This Row],[Pb95 stan]]&lt;40,1,0),0)</f>
        <v>1</v>
      </c>
      <c r="M136">
        <f>IF(lpg[[#This Row],[LPG+]]=1,30,lpg[[#This Row],[LPG stan]])</f>
        <v>8.82</v>
      </c>
      <c r="N136">
        <f>IF(lpg[[#This Row],[Pb95+]],45,lpg[[#This Row],[Pb95 stan]])</f>
        <v>45</v>
      </c>
    </row>
    <row r="137" spans="1:14" x14ac:dyDescent="0.3">
      <c r="A137">
        <v>129</v>
      </c>
      <c r="B137" s="1">
        <v>41768</v>
      </c>
      <c r="C137" s="2">
        <f t="shared" ref="C137:C200" si="6">WEEKDAY(B137,2)</f>
        <v>5</v>
      </c>
      <c r="D137">
        <v>150</v>
      </c>
      <c r="E137">
        <f t="shared" si="4"/>
        <v>8.82</v>
      </c>
      <c r="F137">
        <f t="shared" si="5"/>
        <v>45</v>
      </c>
      <c r="G137">
        <f>IF(lpg[[#This Row],[LPG rano]]&gt;15,(6*lpg[[#This Row],[km]])/100,(6*(lpg[[#This Row],[km]]/2))/100)</f>
        <v>4.5</v>
      </c>
      <c r="H137">
        <f>IF(lpg[[#This Row],[LPG rano]]&gt;15,0,(9*(lpg[[#This Row],[km]]/2))/100)</f>
        <v>6.75</v>
      </c>
      <c r="I137">
        <f>lpg[[#This Row],[LPG rano]]-lpg[[#This Row],[spalono LPG]]</f>
        <v>4.32</v>
      </c>
      <c r="J137">
        <f>lpg[[#This Row],[Pb95 rano]]-lpg[[#This Row],[spalono Pb95]]</f>
        <v>38.25</v>
      </c>
      <c r="K137">
        <f>IF(lpg[[#This Row],[LPG stan]]&lt;5,1,0)</f>
        <v>1</v>
      </c>
      <c r="L137">
        <f>IF(lpg[[#This Row],[dzien tyg]]=4,IF(lpg[[#This Row],[Pb95 stan]]&lt;40,1,0),0)</f>
        <v>0</v>
      </c>
      <c r="M137">
        <f>IF(lpg[[#This Row],[LPG+]]=1,30,lpg[[#This Row],[LPG stan]])</f>
        <v>30</v>
      </c>
      <c r="N137">
        <f>IF(lpg[[#This Row],[Pb95+]],45,lpg[[#This Row],[Pb95 stan]])</f>
        <v>38.25</v>
      </c>
    </row>
    <row r="138" spans="1:14" x14ac:dyDescent="0.3">
      <c r="A138">
        <v>130</v>
      </c>
      <c r="B138" s="1">
        <v>41769</v>
      </c>
      <c r="C138" s="2">
        <f t="shared" si="6"/>
        <v>6</v>
      </c>
      <c r="D138">
        <v>49</v>
      </c>
      <c r="E138">
        <f t="shared" si="4"/>
        <v>30</v>
      </c>
      <c r="F138">
        <f t="shared" si="5"/>
        <v>38.25</v>
      </c>
      <c r="G138">
        <f>IF(lpg[[#This Row],[LPG rano]]&gt;15,(6*lpg[[#This Row],[km]])/100,(6*(lpg[[#This Row],[km]]/2))/100)</f>
        <v>2.94</v>
      </c>
      <c r="H138">
        <f>IF(lpg[[#This Row],[LPG rano]]&gt;15,0,(9*(lpg[[#This Row],[km]]/2))/100)</f>
        <v>0</v>
      </c>
      <c r="I138">
        <f>lpg[[#This Row],[LPG rano]]-lpg[[#This Row],[spalono LPG]]</f>
        <v>27.06</v>
      </c>
      <c r="J138">
        <f>lpg[[#This Row],[Pb95 rano]]-lpg[[#This Row],[spalono Pb95]]</f>
        <v>38.25</v>
      </c>
      <c r="K138">
        <f>IF(lpg[[#This Row],[LPG stan]]&lt;5,1,0)</f>
        <v>0</v>
      </c>
      <c r="L138">
        <f>IF(lpg[[#This Row],[dzien tyg]]=4,IF(lpg[[#This Row],[Pb95 stan]]&lt;40,1,0),0)</f>
        <v>0</v>
      </c>
      <c r="M138">
        <f>IF(lpg[[#This Row],[LPG+]]=1,30,lpg[[#This Row],[LPG stan]])</f>
        <v>27.06</v>
      </c>
      <c r="N138">
        <f>IF(lpg[[#This Row],[Pb95+]],45,lpg[[#This Row],[Pb95 stan]])</f>
        <v>38.25</v>
      </c>
    </row>
    <row r="139" spans="1:14" x14ac:dyDescent="0.3">
      <c r="A139">
        <v>131</v>
      </c>
      <c r="B139" s="1">
        <v>41770</v>
      </c>
      <c r="C139" s="2">
        <f t="shared" si="6"/>
        <v>7</v>
      </c>
      <c r="D139">
        <v>20</v>
      </c>
      <c r="E139">
        <f t="shared" ref="E139:E202" si="7">M138</f>
        <v>27.06</v>
      </c>
      <c r="F139">
        <f t="shared" ref="F139:F202" si="8">N138</f>
        <v>38.25</v>
      </c>
      <c r="G139">
        <f>IF(lpg[[#This Row],[LPG rano]]&gt;15,(6*lpg[[#This Row],[km]])/100,(6*(lpg[[#This Row],[km]]/2))/100)</f>
        <v>1.2</v>
      </c>
      <c r="H139">
        <f>IF(lpg[[#This Row],[LPG rano]]&gt;15,0,(9*(lpg[[#This Row],[km]]/2))/100)</f>
        <v>0</v>
      </c>
      <c r="I139">
        <f>lpg[[#This Row],[LPG rano]]-lpg[[#This Row],[spalono LPG]]</f>
        <v>25.86</v>
      </c>
      <c r="J139">
        <f>lpg[[#This Row],[Pb95 rano]]-lpg[[#This Row],[spalono Pb95]]</f>
        <v>38.25</v>
      </c>
      <c r="K139">
        <f>IF(lpg[[#This Row],[LPG stan]]&lt;5,1,0)</f>
        <v>0</v>
      </c>
      <c r="L139">
        <f>IF(lpg[[#This Row],[dzien tyg]]=4,IF(lpg[[#This Row],[Pb95 stan]]&lt;40,1,0),0)</f>
        <v>0</v>
      </c>
      <c r="M139">
        <f>IF(lpg[[#This Row],[LPG+]]=1,30,lpg[[#This Row],[LPG stan]])</f>
        <v>25.86</v>
      </c>
      <c r="N139">
        <f>IF(lpg[[#This Row],[Pb95+]],45,lpg[[#This Row],[Pb95 stan]])</f>
        <v>38.25</v>
      </c>
    </row>
    <row r="140" spans="1:14" x14ac:dyDescent="0.3">
      <c r="A140">
        <v>132</v>
      </c>
      <c r="B140" s="1">
        <v>41771</v>
      </c>
      <c r="C140" s="2">
        <f t="shared" si="6"/>
        <v>1</v>
      </c>
      <c r="D140">
        <v>120</v>
      </c>
      <c r="E140">
        <f t="shared" si="7"/>
        <v>25.86</v>
      </c>
      <c r="F140">
        <f t="shared" si="8"/>
        <v>38.25</v>
      </c>
      <c r="G140">
        <f>IF(lpg[[#This Row],[LPG rano]]&gt;15,(6*lpg[[#This Row],[km]])/100,(6*(lpg[[#This Row],[km]]/2))/100)</f>
        <v>7.2</v>
      </c>
      <c r="H140">
        <f>IF(lpg[[#This Row],[LPG rano]]&gt;15,0,(9*(lpg[[#This Row],[km]]/2))/100)</f>
        <v>0</v>
      </c>
      <c r="I140">
        <f>lpg[[#This Row],[LPG rano]]-lpg[[#This Row],[spalono LPG]]</f>
        <v>18.66</v>
      </c>
      <c r="J140">
        <f>lpg[[#This Row],[Pb95 rano]]-lpg[[#This Row],[spalono Pb95]]</f>
        <v>38.25</v>
      </c>
      <c r="K140">
        <f>IF(lpg[[#This Row],[LPG stan]]&lt;5,1,0)</f>
        <v>0</v>
      </c>
      <c r="L140">
        <f>IF(lpg[[#This Row],[dzien tyg]]=4,IF(lpg[[#This Row],[Pb95 stan]]&lt;40,1,0),0)</f>
        <v>0</v>
      </c>
      <c r="M140">
        <f>IF(lpg[[#This Row],[LPG+]]=1,30,lpg[[#This Row],[LPG stan]])</f>
        <v>18.66</v>
      </c>
      <c r="N140">
        <f>IF(lpg[[#This Row],[Pb95+]],45,lpg[[#This Row],[Pb95 stan]])</f>
        <v>38.25</v>
      </c>
    </row>
    <row r="141" spans="1:14" x14ac:dyDescent="0.3">
      <c r="A141">
        <v>133</v>
      </c>
      <c r="B141" s="1">
        <v>41772</v>
      </c>
      <c r="C141" s="2">
        <f t="shared" si="6"/>
        <v>2</v>
      </c>
      <c r="D141">
        <v>39</v>
      </c>
      <c r="E141">
        <f t="shared" si="7"/>
        <v>18.66</v>
      </c>
      <c r="F141">
        <f t="shared" si="8"/>
        <v>38.25</v>
      </c>
      <c r="G141">
        <f>IF(lpg[[#This Row],[LPG rano]]&gt;15,(6*lpg[[#This Row],[km]])/100,(6*(lpg[[#This Row],[km]]/2))/100)</f>
        <v>2.34</v>
      </c>
      <c r="H141">
        <f>IF(lpg[[#This Row],[LPG rano]]&gt;15,0,(9*(lpg[[#This Row],[km]]/2))/100)</f>
        <v>0</v>
      </c>
      <c r="I141">
        <f>lpg[[#This Row],[LPG rano]]-lpg[[#This Row],[spalono LPG]]</f>
        <v>16.32</v>
      </c>
      <c r="J141">
        <f>lpg[[#This Row],[Pb95 rano]]-lpg[[#This Row],[spalono Pb95]]</f>
        <v>38.25</v>
      </c>
      <c r="K141">
        <f>IF(lpg[[#This Row],[LPG stan]]&lt;5,1,0)</f>
        <v>0</v>
      </c>
      <c r="L141">
        <f>IF(lpg[[#This Row],[dzien tyg]]=4,IF(lpg[[#This Row],[Pb95 stan]]&lt;40,1,0),0)</f>
        <v>0</v>
      </c>
      <c r="M141">
        <f>IF(lpg[[#This Row],[LPG+]]=1,30,lpg[[#This Row],[LPG stan]])</f>
        <v>16.32</v>
      </c>
      <c r="N141">
        <f>IF(lpg[[#This Row],[Pb95+]],45,lpg[[#This Row],[Pb95 stan]])</f>
        <v>38.25</v>
      </c>
    </row>
    <row r="142" spans="1:14" x14ac:dyDescent="0.3">
      <c r="A142">
        <v>134</v>
      </c>
      <c r="B142" s="1">
        <v>41773</v>
      </c>
      <c r="C142" s="2">
        <f t="shared" si="6"/>
        <v>3</v>
      </c>
      <c r="D142">
        <v>15</v>
      </c>
      <c r="E142">
        <f t="shared" si="7"/>
        <v>16.32</v>
      </c>
      <c r="F142">
        <f t="shared" si="8"/>
        <v>38.25</v>
      </c>
      <c r="G142">
        <f>IF(lpg[[#This Row],[LPG rano]]&gt;15,(6*lpg[[#This Row],[km]])/100,(6*(lpg[[#This Row],[km]]/2))/100)</f>
        <v>0.9</v>
      </c>
      <c r="H142">
        <f>IF(lpg[[#This Row],[LPG rano]]&gt;15,0,(9*(lpg[[#This Row],[km]]/2))/100)</f>
        <v>0</v>
      </c>
      <c r="I142">
        <f>lpg[[#This Row],[LPG rano]]-lpg[[#This Row],[spalono LPG]]</f>
        <v>15.42</v>
      </c>
      <c r="J142">
        <f>lpg[[#This Row],[Pb95 rano]]-lpg[[#This Row],[spalono Pb95]]</f>
        <v>38.25</v>
      </c>
      <c r="K142">
        <f>IF(lpg[[#This Row],[LPG stan]]&lt;5,1,0)</f>
        <v>0</v>
      </c>
      <c r="L142">
        <f>IF(lpg[[#This Row],[dzien tyg]]=4,IF(lpg[[#This Row],[Pb95 stan]]&lt;40,1,0),0)</f>
        <v>0</v>
      </c>
      <c r="M142">
        <f>IF(lpg[[#This Row],[LPG+]]=1,30,lpg[[#This Row],[LPG stan]])</f>
        <v>15.42</v>
      </c>
      <c r="N142">
        <f>IF(lpg[[#This Row],[Pb95+]],45,lpg[[#This Row],[Pb95 stan]])</f>
        <v>38.25</v>
      </c>
    </row>
    <row r="143" spans="1:14" x14ac:dyDescent="0.3">
      <c r="A143">
        <v>135</v>
      </c>
      <c r="B143" s="1">
        <v>41774</v>
      </c>
      <c r="C143" s="2">
        <f t="shared" si="6"/>
        <v>4</v>
      </c>
      <c r="D143">
        <v>118</v>
      </c>
      <c r="E143">
        <f t="shared" si="7"/>
        <v>15.42</v>
      </c>
      <c r="F143">
        <f t="shared" si="8"/>
        <v>38.25</v>
      </c>
      <c r="G143">
        <f>IF(lpg[[#This Row],[LPG rano]]&gt;15,(6*lpg[[#This Row],[km]])/100,(6*(lpg[[#This Row],[km]]/2))/100)</f>
        <v>7.08</v>
      </c>
      <c r="H143">
        <f>IF(lpg[[#This Row],[LPG rano]]&gt;15,0,(9*(lpg[[#This Row],[km]]/2))/100)</f>
        <v>0</v>
      </c>
      <c r="I143">
        <f>lpg[[#This Row],[LPG rano]]-lpg[[#This Row],[spalono LPG]]</f>
        <v>8.34</v>
      </c>
      <c r="J143">
        <f>lpg[[#This Row],[Pb95 rano]]-lpg[[#This Row],[spalono Pb95]]</f>
        <v>38.25</v>
      </c>
      <c r="K143">
        <f>IF(lpg[[#This Row],[LPG stan]]&lt;5,1,0)</f>
        <v>0</v>
      </c>
      <c r="L143">
        <f>IF(lpg[[#This Row],[dzien tyg]]=4,IF(lpg[[#This Row],[Pb95 stan]]&lt;40,1,0),0)</f>
        <v>1</v>
      </c>
      <c r="M143">
        <f>IF(lpg[[#This Row],[LPG+]]=1,30,lpg[[#This Row],[LPG stan]])</f>
        <v>8.34</v>
      </c>
      <c r="N143">
        <f>IF(lpg[[#This Row],[Pb95+]],45,lpg[[#This Row],[Pb95 stan]])</f>
        <v>45</v>
      </c>
    </row>
    <row r="144" spans="1:14" x14ac:dyDescent="0.3">
      <c r="A144">
        <v>136</v>
      </c>
      <c r="B144" s="1">
        <v>41775</v>
      </c>
      <c r="C144" s="2">
        <f t="shared" si="6"/>
        <v>5</v>
      </c>
      <c r="D144">
        <v>37</v>
      </c>
      <c r="E144">
        <f t="shared" si="7"/>
        <v>8.34</v>
      </c>
      <c r="F144">
        <f t="shared" si="8"/>
        <v>45</v>
      </c>
      <c r="G144">
        <f>IF(lpg[[#This Row],[LPG rano]]&gt;15,(6*lpg[[#This Row],[km]])/100,(6*(lpg[[#This Row],[km]]/2))/100)</f>
        <v>1.1100000000000001</v>
      </c>
      <c r="H144">
        <f>IF(lpg[[#This Row],[LPG rano]]&gt;15,0,(9*(lpg[[#This Row],[km]]/2))/100)</f>
        <v>1.665</v>
      </c>
      <c r="I144">
        <f>lpg[[#This Row],[LPG rano]]-lpg[[#This Row],[spalono LPG]]</f>
        <v>7.2299999999999995</v>
      </c>
      <c r="J144">
        <f>lpg[[#This Row],[Pb95 rano]]-lpg[[#This Row],[spalono Pb95]]</f>
        <v>43.335000000000001</v>
      </c>
      <c r="K144">
        <f>IF(lpg[[#This Row],[LPG stan]]&lt;5,1,0)</f>
        <v>0</v>
      </c>
      <c r="L144">
        <f>IF(lpg[[#This Row],[dzien tyg]]=4,IF(lpg[[#This Row],[Pb95 stan]]&lt;40,1,0),0)</f>
        <v>0</v>
      </c>
      <c r="M144">
        <f>IF(lpg[[#This Row],[LPG+]]=1,30,lpg[[#This Row],[LPG stan]])</f>
        <v>7.2299999999999995</v>
      </c>
      <c r="N144">
        <f>IF(lpg[[#This Row],[Pb95+]],45,lpg[[#This Row],[Pb95 stan]])</f>
        <v>43.335000000000001</v>
      </c>
    </row>
    <row r="145" spans="1:14" x14ac:dyDescent="0.3">
      <c r="A145">
        <v>137</v>
      </c>
      <c r="B145" s="1">
        <v>41776</v>
      </c>
      <c r="C145" s="2">
        <f t="shared" si="6"/>
        <v>6</v>
      </c>
      <c r="D145">
        <v>107</v>
      </c>
      <c r="E145">
        <f t="shared" si="7"/>
        <v>7.2299999999999995</v>
      </c>
      <c r="F145">
        <f t="shared" si="8"/>
        <v>43.335000000000001</v>
      </c>
      <c r="G145">
        <f>IF(lpg[[#This Row],[LPG rano]]&gt;15,(6*lpg[[#This Row],[km]])/100,(6*(lpg[[#This Row],[km]]/2))/100)</f>
        <v>3.21</v>
      </c>
      <c r="H145">
        <f>IF(lpg[[#This Row],[LPG rano]]&gt;15,0,(9*(lpg[[#This Row],[km]]/2))/100)</f>
        <v>4.8150000000000004</v>
      </c>
      <c r="I145">
        <f>lpg[[#This Row],[LPG rano]]-lpg[[#This Row],[spalono LPG]]</f>
        <v>4.0199999999999996</v>
      </c>
      <c r="J145">
        <f>lpg[[#This Row],[Pb95 rano]]-lpg[[#This Row],[spalono Pb95]]</f>
        <v>38.520000000000003</v>
      </c>
      <c r="K145">
        <f>IF(lpg[[#This Row],[LPG stan]]&lt;5,1,0)</f>
        <v>1</v>
      </c>
      <c r="L145">
        <f>IF(lpg[[#This Row],[dzien tyg]]=4,IF(lpg[[#This Row],[Pb95 stan]]&lt;40,1,0),0)</f>
        <v>0</v>
      </c>
      <c r="M145">
        <f>IF(lpg[[#This Row],[LPG+]]=1,30,lpg[[#This Row],[LPG stan]])</f>
        <v>30</v>
      </c>
      <c r="N145">
        <f>IF(lpg[[#This Row],[Pb95+]],45,lpg[[#This Row],[Pb95 stan]])</f>
        <v>38.520000000000003</v>
      </c>
    </row>
    <row r="146" spans="1:14" x14ac:dyDescent="0.3">
      <c r="A146">
        <v>138</v>
      </c>
      <c r="B146" s="1">
        <v>41777</v>
      </c>
      <c r="C146" s="2">
        <f t="shared" si="6"/>
        <v>7</v>
      </c>
      <c r="D146">
        <v>51</v>
      </c>
      <c r="E146">
        <f t="shared" si="7"/>
        <v>30</v>
      </c>
      <c r="F146">
        <f t="shared" si="8"/>
        <v>38.520000000000003</v>
      </c>
      <c r="G146">
        <f>IF(lpg[[#This Row],[LPG rano]]&gt;15,(6*lpg[[#This Row],[km]])/100,(6*(lpg[[#This Row],[km]]/2))/100)</f>
        <v>3.06</v>
      </c>
      <c r="H146">
        <f>IF(lpg[[#This Row],[LPG rano]]&gt;15,0,(9*(lpg[[#This Row],[km]]/2))/100)</f>
        <v>0</v>
      </c>
      <c r="I146">
        <f>lpg[[#This Row],[LPG rano]]-lpg[[#This Row],[spalono LPG]]</f>
        <v>26.94</v>
      </c>
      <c r="J146">
        <f>lpg[[#This Row],[Pb95 rano]]-lpg[[#This Row],[spalono Pb95]]</f>
        <v>38.520000000000003</v>
      </c>
      <c r="K146">
        <f>IF(lpg[[#This Row],[LPG stan]]&lt;5,1,0)</f>
        <v>0</v>
      </c>
      <c r="L146">
        <f>IF(lpg[[#This Row],[dzien tyg]]=4,IF(lpg[[#This Row],[Pb95 stan]]&lt;40,1,0),0)</f>
        <v>0</v>
      </c>
      <c r="M146">
        <f>IF(lpg[[#This Row],[LPG+]]=1,30,lpg[[#This Row],[LPG stan]])</f>
        <v>26.94</v>
      </c>
      <c r="N146">
        <f>IF(lpg[[#This Row],[Pb95+]],45,lpg[[#This Row],[Pb95 stan]])</f>
        <v>38.520000000000003</v>
      </c>
    </row>
    <row r="147" spans="1:14" x14ac:dyDescent="0.3">
      <c r="A147">
        <v>139</v>
      </c>
      <c r="B147" s="1">
        <v>41778</v>
      </c>
      <c r="C147" s="2">
        <f t="shared" si="6"/>
        <v>1</v>
      </c>
      <c r="D147">
        <v>76</v>
      </c>
      <c r="E147">
        <f t="shared" si="7"/>
        <v>26.94</v>
      </c>
      <c r="F147">
        <f t="shared" si="8"/>
        <v>38.520000000000003</v>
      </c>
      <c r="G147">
        <f>IF(lpg[[#This Row],[LPG rano]]&gt;15,(6*lpg[[#This Row],[km]])/100,(6*(lpg[[#This Row],[km]]/2))/100)</f>
        <v>4.5599999999999996</v>
      </c>
      <c r="H147">
        <f>IF(lpg[[#This Row],[LPG rano]]&gt;15,0,(9*(lpg[[#This Row],[km]]/2))/100)</f>
        <v>0</v>
      </c>
      <c r="I147">
        <f>lpg[[#This Row],[LPG rano]]-lpg[[#This Row],[spalono LPG]]</f>
        <v>22.380000000000003</v>
      </c>
      <c r="J147">
        <f>lpg[[#This Row],[Pb95 rano]]-lpg[[#This Row],[spalono Pb95]]</f>
        <v>38.520000000000003</v>
      </c>
      <c r="K147">
        <f>IF(lpg[[#This Row],[LPG stan]]&lt;5,1,0)</f>
        <v>0</v>
      </c>
      <c r="L147">
        <f>IF(lpg[[#This Row],[dzien tyg]]=4,IF(lpg[[#This Row],[Pb95 stan]]&lt;40,1,0),0)</f>
        <v>0</v>
      </c>
      <c r="M147">
        <f>IF(lpg[[#This Row],[LPG+]]=1,30,lpg[[#This Row],[LPG stan]])</f>
        <v>22.380000000000003</v>
      </c>
      <c r="N147">
        <f>IF(lpg[[#This Row],[Pb95+]],45,lpg[[#This Row],[Pb95 stan]])</f>
        <v>38.520000000000003</v>
      </c>
    </row>
    <row r="148" spans="1:14" x14ac:dyDescent="0.3">
      <c r="A148">
        <v>140</v>
      </c>
      <c r="B148" s="1">
        <v>41779</v>
      </c>
      <c r="C148" s="2">
        <f t="shared" si="6"/>
        <v>2</v>
      </c>
      <c r="D148">
        <v>41</v>
      </c>
      <c r="E148">
        <f t="shared" si="7"/>
        <v>22.380000000000003</v>
      </c>
      <c r="F148">
        <f t="shared" si="8"/>
        <v>38.520000000000003</v>
      </c>
      <c r="G148">
        <f>IF(lpg[[#This Row],[LPG rano]]&gt;15,(6*lpg[[#This Row],[km]])/100,(6*(lpg[[#This Row],[km]]/2))/100)</f>
        <v>2.46</v>
      </c>
      <c r="H148">
        <f>IF(lpg[[#This Row],[LPG rano]]&gt;15,0,(9*(lpg[[#This Row],[km]]/2))/100)</f>
        <v>0</v>
      </c>
      <c r="I148">
        <f>lpg[[#This Row],[LPG rano]]-lpg[[#This Row],[spalono LPG]]</f>
        <v>19.920000000000002</v>
      </c>
      <c r="J148">
        <f>lpg[[#This Row],[Pb95 rano]]-lpg[[#This Row],[spalono Pb95]]</f>
        <v>38.520000000000003</v>
      </c>
      <c r="K148">
        <f>IF(lpg[[#This Row],[LPG stan]]&lt;5,1,0)</f>
        <v>0</v>
      </c>
      <c r="L148">
        <f>IF(lpg[[#This Row],[dzien tyg]]=4,IF(lpg[[#This Row],[Pb95 stan]]&lt;40,1,0),0)</f>
        <v>0</v>
      </c>
      <c r="M148">
        <f>IF(lpg[[#This Row],[LPG+]]=1,30,lpg[[#This Row],[LPG stan]])</f>
        <v>19.920000000000002</v>
      </c>
      <c r="N148">
        <f>IF(lpg[[#This Row],[Pb95+]],45,lpg[[#This Row],[Pb95 stan]])</f>
        <v>38.520000000000003</v>
      </c>
    </row>
    <row r="149" spans="1:14" x14ac:dyDescent="0.3">
      <c r="A149">
        <v>141</v>
      </c>
      <c r="B149" s="1">
        <v>41780</v>
      </c>
      <c r="C149" s="2">
        <f t="shared" si="6"/>
        <v>3</v>
      </c>
      <c r="D149">
        <v>149</v>
      </c>
      <c r="E149">
        <f t="shared" si="7"/>
        <v>19.920000000000002</v>
      </c>
      <c r="F149">
        <f t="shared" si="8"/>
        <v>38.520000000000003</v>
      </c>
      <c r="G149">
        <f>IF(lpg[[#This Row],[LPG rano]]&gt;15,(6*lpg[[#This Row],[km]])/100,(6*(lpg[[#This Row],[km]]/2))/100)</f>
        <v>8.94</v>
      </c>
      <c r="H149">
        <f>IF(lpg[[#This Row],[LPG rano]]&gt;15,0,(9*(lpg[[#This Row],[km]]/2))/100)</f>
        <v>0</v>
      </c>
      <c r="I149">
        <f>lpg[[#This Row],[LPG rano]]-lpg[[#This Row],[spalono LPG]]</f>
        <v>10.980000000000002</v>
      </c>
      <c r="J149">
        <f>lpg[[#This Row],[Pb95 rano]]-lpg[[#This Row],[spalono Pb95]]</f>
        <v>38.520000000000003</v>
      </c>
      <c r="K149">
        <f>IF(lpg[[#This Row],[LPG stan]]&lt;5,1,0)</f>
        <v>0</v>
      </c>
      <c r="L149">
        <f>IF(lpg[[#This Row],[dzien tyg]]=4,IF(lpg[[#This Row],[Pb95 stan]]&lt;40,1,0),0)</f>
        <v>0</v>
      </c>
      <c r="M149">
        <f>IF(lpg[[#This Row],[LPG+]]=1,30,lpg[[#This Row],[LPG stan]])</f>
        <v>10.980000000000002</v>
      </c>
      <c r="N149">
        <f>IF(lpg[[#This Row],[Pb95+]],45,lpg[[#This Row],[Pb95 stan]])</f>
        <v>38.520000000000003</v>
      </c>
    </row>
    <row r="150" spans="1:14" x14ac:dyDescent="0.3">
      <c r="A150">
        <v>142</v>
      </c>
      <c r="B150" s="1">
        <v>41781</v>
      </c>
      <c r="C150" s="2">
        <f t="shared" si="6"/>
        <v>4</v>
      </c>
      <c r="D150">
        <v>72</v>
      </c>
      <c r="E150">
        <f t="shared" si="7"/>
        <v>10.980000000000002</v>
      </c>
      <c r="F150">
        <f t="shared" si="8"/>
        <v>38.520000000000003</v>
      </c>
      <c r="G150">
        <f>IF(lpg[[#This Row],[LPG rano]]&gt;15,(6*lpg[[#This Row],[km]])/100,(6*(lpg[[#This Row],[km]]/2))/100)</f>
        <v>2.16</v>
      </c>
      <c r="H150">
        <f>IF(lpg[[#This Row],[LPG rano]]&gt;15,0,(9*(lpg[[#This Row],[km]]/2))/100)</f>
        <v>3.24</v>
      </c>
      <c r="I150">
        <f>lpg[[#This Row],[LPG rano]]-lpg[[#This Row],[spalono LPG]]</f>
        <v>8.8200000000000021</v>
      </c>
      <c r="J150">
        <f>lpg[[#This Row],[Pb95 rano]]-lpg[[#This Row],[spalono Pb95]]</f>
        <v>35.28</v>
      </c>
      <c r="K150">
        <f>IF(lpg[[#This Row],[LPG stan]]&lt;5,1,0)</f>
        <v>0</v>
      </c>
      <c r="L150">
        <f>IF(lpg[[#This Row],[dzien tyg]]=4,IF(lpg[[#This Row],[Pb95 stan]]&lt;40,1,0),0)</f>
        <v>1</v>
      </c>
      <c r="M150">
        <f>IF(lpg[[#This Row],[LPG+]]=1,30,lpg[[#This Row],[LPG stan]])</f>
        <v>8.8200000000000021</v>
      </c>
      <c r="N150">
        <f>IF(lpg[[#This Row],[Pb95+]],45,lpg[[#This Row],[Pb95 stan]])</f>
        <v>45</v>
      </c>
    </row>
    <row r="151" spans="1:14" x14ac:dyDescent="0.3">
      <c r="A151">
        <v>143</v>
      </c>
      <c r="B151" s="1">
        <v>41782</v>
      </c>
      <c r="C151" s="2">
        <f t="shared" si="6"/>
        <v>5</v>
      </c>
      <c r="D151">
        <v>83</v>
      </c>
      <c r="E151">
        <f t="shared" si="7"/>
        <v>8.8200000000000021</v>
      </c>
      <c r="F151">
        <f t="shared" si="8"/>
        <v>45</v>
      </c>
      <c r="G151">
        <f>IF(lpg[[#This Row],[LPG rano]]&gt;15,(6*lpg[[#This Row],[km]])/100,(6*(lpg[[#This Row],[km]]/2))/100)</f>
        <v>2.4900000000000002</v>
      </c>
      <c r="H151">
        <f>IF(lpg[[#This Row],[LPG rano]]&gt;15,0,(9*(lpg[[#This Row],[km]]/2))/100)</f>
        <v>3.7349999999999999</v>
      </c>
      <c r="I151">
        <f>lpg[[#This Row],[LPG rano]]-lpg[[#This Row],[spalono LPG]]</f>
        <v>6.3300000000000018</v>
      </c>
      <c r="J151">
        <f>lpg[[#This Row],[Pb95 rano]]-lpg[[#This Row],[spalono Pb95]]</f>
        <v>41.265000000000001</v>
      </c>
      <c r="K151">
        <f>IF(lpg[[#This Row],[LPG stan]]&lt;5,1,0)</f>
        <v>0</v>
      </c>
      <c r="L151">
        <f>IF(lpg[[#This Row],[dzien tyg]]=4,IF(lpg[[#This Row],[Pb95 stan]]&lt;40,1,0),0)</f>
        <v>0</v>
      </c>
      <c r="M151">
        <f>IF(lpg[[#This Row],[LPG+]]=1,30,lpg[[#This Row],[LPG stan]])</f>
        <v>6.3300000000000018</v>
      </c>
      <c r="N151">
        <f>IF(lpg[[#This Row],[Pb95+]],45,lpg[[#This Row],[Pb95 stan]])</f>
        <v>41.265000000000001</v>
      </c>
    </row>
    <row r="152" spans="1:14" x14ac:dyDescent="0.3">
      <c r="A152">
        <v>144</v>
      </c>
      <c r="B152" s="1">
        <v>41783</v>
      </c>
      <c r="C152" s="2">
        <f t="shared" si="6"/>
        <v>6</v>
      </c>
      <c r="D152">
        <v>101</v>
      </c>
      <c r="E152">
        <f t="shared" si="7"/>
        <v>6.3300000000000018</v>
      </c>
      <c r="F152">
        <f t="shared" si="8"/>
        <v>41.265000000000001</v>
      </c>
      <c r="G152">
        <f>IF(lpg[[#This Row],[LPG rano]]&gt;15,(6*lpg[[#This Row],[km]])/100,(6*(lpg[[#This Row],[km]]/2))/100)</f>
        <v>3.03</v>
      </c>
      <c r="H152">
        <f>IF(lpg[[#This Row],[LPG rano]]&gt;15,0,(9*(lpg[[#This Row],[km]]/2))/100)</f>
        <v>4.5449999999999999</v>
      </c>
      <c r="I152">
        <f>lpg[[#This Row],[LPG rano]]-lpg[[#This Row],[spalono LPG]]</f>
        <v>3.300000000000002</v>
      </c>
      <c r="J152">
        <f>lpg[[#This Row],[Pb95 rano]]-lpg[[#This Row],[spalono Pb95]]</f>
        <v>36.72</v>
      </c>
      <c r="K152">
        <f>IF(lpg[[#This Row],[LPG stan]]&lt;5,1,0)</f>
        <v>1</v>
      </c>
      <c r="L152">
        <f>IF(lpg[[#This Row],[dzien tyg]]=4,IF(lpg[[#This Row],[Pb95 stan]]&lt;40,1,0),0)</f>
        <v>0</v>
      </c>
      <c r="M152">
        <f>IF(lpg[[#This Row],[LPG+]]=1,30,lpg[[#This Row],[LPG stan]])</f>
        <v>30</v>
      </c>
      <c r="N152">
        <f>IF(lpg[[#This Row],[Pb95+]],45,lpg[[#This Row],[Pb95 stan]])</f>
        <v>36.72</v>
      </c>
    </row>
    <row r="153" spans="1:14" x14ac:dyDescent="0.3">
      <c r="A153">
        <v>145</v>
      </c>
      <c r="B153" s="1">
        <v>41784</v>
      </c>
      <c r="C153" s="2">
        <f t="shared" si="6"/>
        <v>7</v>
      </c>
      <c r="D153">
        <v>43</v>
      </c>
      <c r="E153">
        <f t="shared" si="7"/>
        <v>30</v>
      </c>
      <c r="F153">
        <f t="shared" si="8"/>
        <v>36.72</v>
      </c>
      <c r="G153">
        <f>IF(lpg[[#This Row],[LPG rano]]&gt;15,(6*lpg[[#This Row],[km]])/100,(6*(lpg[[#This Row],[km]]/2))/100)</f>
        <v>2.58</v>
      </c>
      <c r="H153">
        <f>IF(lpg[[#This Row],[LPG rano]]&gt;15,0,(9*(lpg[[#This Row],[km]]/2))/100)</f>
        <v>0</v>
      </c>
      <c r="I153">
        <f>lpg[[#This Row],[LPG rano]]-lpg[[#This Row],[spalono LPG]]</f>
        <v>27.42</v>
      </c>
      <c r="J153">
        <f>lpg[[#This Row],[Pb95 rano]]-lpg[[#This Row],[spalono Pb95]]</f>
        <v>36.72</v>
      </c>
      <c r="K153">
        <f>IF(lpg[[#This Row],[LPG stan]]&lt;5,1,0)</f>
        <v>0</v>
      </c>
      <c r="L153">
        <f>IF(lpg[[#This Row],[dzien tyg]]=4,IF(lpg[[#This Row],[Pb95 stan]]&lt;40,1,0),0)</f>
        <v>0</v>
      </c>
      <c r="M153">
        <f>IF(lpg[[#This Row],[LPG+]]=1,30,lpg[[#This Row],[LPG stan]])</f>
        <v>27.42</v>
      </c>
      <c r="N153">
        <f>IF(lpg[[#This Row],[Pb95+]],45,lpg[[#This Row],[Pb95 stan]])</f>
        <v>36.72</v>
      </c>
    </row>
    <row r="154" spans="1:14" x14ac:dyDescent="0.3">
      <c r="A154">
        <v>146</v>
      </c>
      <c r="B154" s="1">
        <v>41785</v>
      </c>
      <c r="C154" s="2">
        <f t="shared" si="6"/>
        <v>1</v>
      </c>
      <c r="D154">
        <v>59</v>
      </c>
      <c r="E154">
        <f t="shared" si="7"/>
        <v>27.42</v>
      </c>
      <c r="F154">
        <f t="shared" si="8"/>
        <v>36.72</v>
      </c>
      <c r="G154">
        <f>IF(lpg[[#This Row],[LPG rano]]&gt;15,(6*lpg[[#This Row],[km]])/100,(6*(lpg[[#This Row],[km]]/2))/100)</f>
        <v>3.54</v>
      </c>
      <c r="H154">
        <f>IF(lpg[[#This Row],[LPG rano]]&gt;15,0,(9*(lpg[[#This Row],[km]]/2))/100)</f>
        <v>0</v>
      </c>
      <c r="I154">
        <f>lpg[[#This Row],[LPG rano]]-lpg[[#This Row],[spalono LPG]]</f>
        <v>23.880000000000003</v>
      </c>
      <c r="J154">
        <f>lpg[[#This Row],[Pb95 rano]]-lpg[[#This Row],[spalono Pb95]]</f>
        <v>36.72</v>
      </c>
      <c r="K154">
        <f>IF(lpg[[#This Row],[LPG stan]]&lt;5,1,0)</f>
        <v>0</v>
      </c>
      <c r="L154">
        <f>IF(lpg[[#This Row],[dzien tyg]]=4,IF(lpg[[#This Row],[Pb95 stan]]&lt;40,1,0),0)</f>
        <v>0</v>
      </c>
      <c r="M154">
        <f>IF(lpg[[#This Row],[LPG+]]=1,30,lpg[[#This Row],[LPG stan]])</f>
        <v>23.880000000000003</v>
      </c>
      <c r="N154">
        <f>IF(lpg[[#This Row],[Pb95+]],45,lpg[[#This Row],[Pb95 stan]])</f>
        <v>36.72</v>
      </c>
    </row>
    <row r="155" spans="1:14" x14ac:dyDescent="0.3">
      <c r="A155">
        <v>147</v>
      </c>
      <c r="B155" s="1">
        <v>41786</v>
      </c>
      <c r="C155" s="2">
        <f t="shared" si="6"/>
        <v>2</v>
      </c>
      <c r="D155">
        <v>81</v>
      </c>
      <c r="E155">
        <f t="shared" si="7"/>
        <v>23.880000000000003</v>
      </c>
      <c r="F155">
        <f t="shared" si="8"/>
        <v>36.72</v>
      </c>
      <c r="G155">
        <f>IF(lpg[[#This Row],[LPG rano]]&gt;15,(6*lpg[[#This Row],[km]])/100,(6*(lpg[[#This Row],[km]]/2))/100)</f>
        <v>4.8600000000000003</v>
      </c>
      <c r="H155">
        <f>IF(lpg[[#This Row],[LPG rano]]&gt;15,0,(9*(lpg[[#This Row],[km]]/2))/100)</f>
        <v>0</v>
      </c>
      <c r="I155">
        <f>lpg[[#This Row],[LPG rano]]-lpg[[#This Row],[spalono LPG]]</f>
        <v>19.020000000000003</v>
      </c>
      <c r="J155">
        <f>lpg[[#This Row],[Pb95 rano]]-lpg[[#This Row],[spalono Pb95]]</f>
        <v>36.72</v>
      </c>
      <c r="K155">
        <f>IF(lpg[[#This Row],[LPG stan]]&lt;5,1,0)</f>
        <v>0</v>
      </c>
      <c r="L155">
        <f>IF(lpg[[#This Row],[dzien tyg]]=4,IF(lpg[[#This Row],[Pb95 stan]]&lt;40,1,0),0)</f>
        <v>0</v>
      </c>
      <c r="M155">
        <f>IF(lpg[[#This Row],[LPG+]]=1,30,lpg[[#This Row],[LPG stan]])</f>
        <v>19.020000000000003</v>
      </c>
      <c r="N155">
        <f>IF(lpg[[#This Row],[Pb95+]],45,lpg[[#This Row],[Pb95 stan]])</f>
        <v>36.72</v>
      </c>
    </row>
    <row r="156" spans="1:14" x14ac:dyDescent="0.3">
      <c r="A156">
        <v>148</v>
      </c>
      <c r="B156" s="1">
        <v>41787</v>
      </c>
      <c r="C156" s="2">
        <f t="shared" si="6"/>
        <v>3</v>
      </c>
      <c r="D156">
        <v>89</v>
      </c>
      <c r="E156">
        <f t="shared" si="7"/>
        <v>19.020000000000003</v>
      </c>
      <c r="F156">
        <f t="shared" si="8"/>
        <v>36.72</v>
      </c>
      <c r="G156">
        <f>IF(lpg[[#This Row],[LPG rano]]&gt;15,(6*lpg[[#This Row],[km]])/100,(6*(lpg[[#This Row],[km]]/2))/100)</f>
        <v>5.34</v>
      </c>
      <c r="H156">
        <f>IF(lpg[[#This Row],[LPG rano]]&gt;15,0,(9*(lpg[[#This Row],[km]]/2))/100)</f>
        <v>0</v>
      </c>
      <c r="I156">
        <f>lpg[[#This Row],[LPG rano]]-lpg[[#This Row],[spalono LPG]]</f>
        <v>13.680000000000003</v>
      </c>
      <c r="J156">
        <f>lpg[[#This Row],[Pb95 rano]]-lpg[[#This Row],[spalono Pb95]]</f>
        <v>36.72</v>
      </c>
      <c r="K156">
        <f>IF(lpg[[#This Row],[LPG stan]]&lt;5,1,0)</f>
        <v>0</v>
      </c>
      <c r="L156">
        <f>IF(lpg[[#This Row],[dzien tyg]]=4,IF(lpg[[#This Row],[Pb95 stan]]&lt;40,1,0),0)</f>
        <v>0</v>
      </c>
      <c r="M156">
        <f>IF(lpg[[#This Row],[LPG+]]=1,30,lpg[[#This Row],[LPG stan]])</f>
        <v>13.680000000000003</v>
      </c>
      <c r="N156">
        <f>IF(lpg[[#This Row],[Pb95+]],45,lpg[[#This Row],[Pb95 stan]])</f>
        <v>36.72</v>
      </c>
    </row>
    <row r="157" spans="1:14" x14ac:dyDescent="0.3">
      <c r="A157">
        <v>149</v>
      </c>
      <c r="B157" s="1">
        <v>41788</v>
      </c>
      <c r="C157" s="2">
        <f t="shared" si="6"/>
        <v>4</v>
      </c>
      <c r="D157">
        <v>43</v>
      </c>
      <c r="E157">
        <f t="shared" si="7"/>
        <v>13.680000000000003</v>
      </c>
      <c r="F157">
        <f t="shared" si="8"/>
        <v>36.72</v>
      </c>
      <c r="G157">
        <f>IF(lpg[[#This Row],[LPG rano]]&gt;15,(6*lpg[[#This Row],[km]])/100,(6*(lpg[[#This Row],[km]]/2))/100)</f>
        <v>1.29</v>
      </c>
      <c r="H157">
        <f>IF(lpg[[#This Row],[LPG rano]]&gt;15,0,(9*(lpg[[#This Row],[km]]/2))/100)</f>
        <v>1.9350000000000001</v>
      </c>
      <c r="I157">
        <f>lpg[[#This Row],[LPG rano]]-lpg[[#This Row],[spalono LPG]]</f>
        <v>12.390000000000004</v>
      </c>
      <c r="J157">
        <f>lpg[[#This Row],[Pb95 rano]]-lpg[[#This Row],[spalono Pb95]]</f>
        <v>34.784999999999997</v>
      </c>
      <c r="K157">
        <f>IF(lpg[[#This Row],[LPG stan]]&lt;5,1,0)</f>
        <v>0</v>
      </c>
      <c r="L157">
        <f>IF(lpg[[#This Row],[dzien tyg]]=4,IF(lpg[[#This Row],[Pb95 stan]]&lt;40,1,0),0)</f>
        <v>1</v>
      </c>
      <c r="M157">
        <f>IF(lpg[[#This Row],[LPG+]]=1,30,lpg[[#This Row],[LPG stan]])</f>
        <v>12.390000000000004</v>
      </c>
      <c r="N157">
        <f>IF(lpg[[#This Row],[Pb95+]],45,lpg[[#This Row],[Pb95 stan]])</f>
        <v>45</v>
      </c>
    </row>
    <row r="158" spans="1:14" x14ac:dyDescent="0.3">
      <c r="A158">
        <v>150</v>
      </c>
      <c r="B158" s="1">
        <v>41789</v>
      </c>
      <c r="C158" s="2">
        <f t="shared" si="6"/>
        <v>5</v>
      </c>
      <c r="D158">
        <v>67</v>
      </c>
      <c r="E158">
        <f t="shared" si="7"/>
        <v>12.390000000000004</v>
      </c>
      <c r="F158">
        <f t="shared" si="8"/>
        <v>45</v>
      </c>
      <c r="G158">
        <f>IF(lpg[[#This Row],[LPG rano]]&gt;15,(6*lpg[[#This Row],[km]])/100,(6*(lpg[[#This Row],[km]]/2))/100)</f>
        <v>2.0099999999999998</v>
      </c>
      <c r="H158">
        <f>IF(lpg[[#This Row],[LPG rano]]&gt;15,0,(9*(lpg[[#This Row],[km]]/2))/100)</f>
        <v>3.0150000000000001</v>
      </c>
      <c r="I158">
        <f>lpg[[#This Row],[LPG rano]]-lpg[[#This Row],[spalono LPG]]</f>
        <v>10.380000000000004</v>
      </c>
      <c r="J158">
        <f>lpg[[#This Row],[Pb95 rano]]-lpg[[#This Row],[spalono Pb95]]</f>
        <v>41.984999999999999</v>
      </c>
      <c r="K158">
        <f>IF(lpg[[#This Row],[LPG stan]]&lt;5,1,0)</f>
        <v>0</v>
      </c>
      <c r="L158">
        <f>IF(lpg[[#This Row],[dzien tyg]]=4,IF(lpg[[#This Row],[Pb95 stan]]&lt;40,1,0),0)</f>
        <v>0</v>
      </c>
      <c r="M158">
        <f>IF(lpg[[#This Row],[LPG+]]=1,30,lpg[[#This Row],[LPG stan]])</f>
        <v>10.380000000000004</v>
      </c>
      <c r="N158">
        <f>IF(lpg[[#This Row],[Pb95+]],45,lpg[[#This Row],[Pb95 stan]])</f>
        <v>41.984999999999999</v>
      </c>
    </row>
    <row r="159" spans="1:14" x14ac:dyDescent="0.3">
      <c r="A159">
        <v>151</v>
      </c>
      <c r="B159" s="1">
        <v>41790</v>
      </c>
      <c r="C159" s="2">
        <f t="shared" si="6"/>
        <v>6</v>
      </c>
      <c r="D159">
        <v>122</v>
      </c>
      <c r="E159">
        <f t="shared" si="7"/>
        <v>10.380000000000004</v>
      </c>
      <c r="F159">
        <f t="shared" si="8"/>
        <v>41.984999999999999</v>
      </c>
      <c r="G159">
        <f>IF(lpg[[#This Row],[LPG rano]]&gt;15,(6*lpg[[#This Row],[km]])/100,(6*(lpg[[#This Row],[km]]/2))/100)</f>
        <v>3.66</v>
      </c>
      <c r="H159">
        <f>IF(lpg[[#This Row],[LPG rano]]&gt;15,0,(9*(lpg[[#This Row],[km]]/2))/100)</f>
        <v>5.49</v>
      </c>
      <c r="I159">
        <f>lpg[[#This Row],[LPG rano]]-lpg[[#This Row],[spalono LPG]]</f>
        <v>6.7200000000000042</v>
      </c>
      <c r="J159">
        <f>lpg[[#This Row],[Pb95 rano]]-lpg[[#This Row],[spalono Pb95]]</f>
        <v>36.494999999999997</v>
      </c>
      <c r="K159">
        <f>IF(lpg[[#This Row],[LPG stan]]&lt;5,1,0)</f>
        <v>0</v>
      </c>
      <c r="L159">
        <f>IF(lpg[[#This Row],[dzien tyg]]=4,IF(lpg[[#This Row],[Pb95 stan]]&lt;40,1,0),0)</f>
        <v>0</v>
      </c>
      <c r="M159">
        <f>IF(lpg[[#This Row],[LPG+]]=1,30,lpg[[#This Row],[LPG stan]])</f>
        <v>6.7200000000000042</v>
      </c>
      <c r="N159">
        <f>IF(lpg[[#This Row],[Pb95+]],45,lpg[[#This Row],[Pb95 stan]])</f>
        <v>36.494999999999997</v>
      </c>
    </row>
    <row r="160" spans="1:14" x14ac:dyDescent="0.3">
      <c r="A160">
        <v>152</v>
      </c>
      <c r="B160" s="1">
        <v>41791</v>
      </c>
      <c r="C160" s="2">
        <f t="shared" si="6"/>
        <v>7</v>
      </c>
      <c r="D160">
        <v>100</v>
      </c>
      <c r="E160">
        <f t="shared" si="7"/>
        <v>6.7200000000000042</v>
      </c>
      <c r="F160">
        <f t="shared" si="8"/>
        <v>36.494999999999997</v>
      </c>
      <c r="G160">
        <f>IF(lpg[[#This Row],[LPG rano]]&gt;15,(6*lpg[[#This Row],[km]])/100,(6*(lpg[[#This Row],[km]]/2))/100)</f>
        <v>3</v>
      </c>
      <c r="H160">
        <f>IF(lpg[[#This Row],[LPG rano]]&gt;15,0,(9*(lpg[[#This Row],[km]]/2))/100)</f>
        <v>4.5</v>
      </c>
      <c r="I160">
        <f>lpg[[#This Row],[LPG rano]]-lpg[[#This Row],[spalono LPG]]</f>
        <v>3.7200000000000042</v>
      </c>
      <c r="J160">
        <f>lpg[[#This Row],[Pb95 rano]]-lpg[[#This Row],[spalono Pb95]]</f>
        <v>31.994999999999997</v>
      </c>
      <c r="K160">
        <f>IF(lpg[[#This Row],[LPG stan]]&lt;5,1,0)</f>
        <v>1</v>
      </c>
      <c r="L160">
        <f>IF(lpg[[#This Row],[dzien tyg]]=4,IF(lpg[[#This Row],[Pb95 stan]]&lt;40,1,0),0)</f>
        <v>0</v>
      </c>
      <c r="M160">
        <f>IF(lpg[[#This Row],[LPG+]]=1,30,lpg[[#This Row],[LPG stan]])</f>
        <v>30</v>
      </c>
      <c r="N160">
        <f>IF(lpg[[#This Row],[Pb95+]],45,lpg[[#This Row],[Pb95 stan]])</f>
        <v>31.994999999999997</v>
      </c>
    </row>
    <row r="161" spans="1:14" x14ac:dyDescent="0.3">
      <c r="A161">
        <v>153</v>
      </c>
      <c r="B161" s="1">
        <v>41792</v>
      </c>
      <c r="C161" s="2">
        <f t="shared" si="6"/>
        <v>1</v>
      </c>
      <c r="D161">
        <v>145</v>
      </c>
      <c r="E161">
        <f t="shared" si="7"/>
        <v>30</v>
      </c>
      <c r="F161">
        <f t="shared" si="8"/>
        <v>31.994999999999997</v>
      </c>
      <c r="G161">
        <f>IF(lpg[[#This Row],[LPG rano]]&gt;15,(6*lpg[[#This Row],[km]])/100,(6*(lpg[[#This Row],[km]]/2))/100)</f>
        <v>8.6999999999999993</v>
      </c>
      <c r="H161">
        <f>IF(lpg[[#This Row],[LPG rano]]&gt;15,0,(9*(lpg[[#This Row],[km]]/2))/100)</f>
        <v>0</v>
      </c>
      <c r="I161">
        <f>lpg[[#This Row],[LPG rano]]-lpg[[#This Row],[spalono LPG]]</f>
        <v>21.3</v>
      </c>
      <c r="J161">
        <f>lpg[[#This Row],[Pb95 rano]]-lpg[[#This Row],[spalono Pb95]]</f>
        <v>31.994999999999997</v>
      </c>
      <c r="K161">
        <f>IF(lpg[[#This Row],[LPG stan]]&lt;5,1,0)</f>
        <v>0</v>
      </c>
      <c r="L161">
        <f>IF(lpg[[#This Row],[dzien tyg]]=4,IF(lpg[[#This Row],[Pb95 stan]]&lt;40,1,0),0)</f>
        <v>0</v>
      </c>
      <c r="M161">
        <f>IF(lpg[[#This Row],[LPG+]]=1,30,lpg[[#This Row],[LPG stan]])</f>
        <v>21.3</v>
      </c>
      <c r="N161">
        <f>IF(lpg[[#This Row],[Pb95+]],45,lpg[[#This Row],[Pb95 stan]])</f>
        <v>31.994999999999997</v>
      </c>
    </row>
    <row r="162" spans="1:14" x14ac:dyDescent="0.3">
      <c r="A162">
        <v>154</v>
      </c>
      <c r="B162" s="1">
        <v>41793</v>
      </c>
      <c r="C162" s="2">
        <f t="shared" si="6"/>
        <v>2</v>
      </c>
      <c r="D162">
        <v>36</v>
      </c>
      <c r="E162">
        <f t="shared" si="7"/>
        <v>21.3</v>
      </c>
      <c r="F162">
        <f t="shared" si="8"/>
        <v>31.994999999999997</v>
      </c>
      <c r="G162">
        <f>IF(lpg[[#This Row],[LPG rano]]&gt;15,(6*lpg[[#This Row],[km]])/100,(6*(lpg[[#This Row],[km]]/2))/100)</f>
        <v>2.16</v>
      </c>
      <c r="H162">
        <f>IF(lpg[[#This Row],[LPG rano]]&gt;15,0,(9*(lpg[[#This Row],[km]]/2))/100)</f>
        <v>0</v>
      </c>
      <c r="I162">
        <f>lpg[[#This Row],[LPG rano]]-lpg[[#This Row],[spalono LPG]]</f>
        <v>19.14</v>
      </c>
      <c r="J162">
        <f>lpg[[#This Row],[Pb95 rano]]-lpg[[#This Row],[spalono Pb95]]</f>
        <v>31.994999999999997</v>
      </c>
      <c r="K162">
        <f>IF(lpg[[#This Row],[LPG stan]]&lt;5,1,0)</f>
        <v>0</v>
      </c>
      <c r="L162">
        <f>IF(lpg[[#This Row],[dzien tyg]]=4,IF(lpg[[#This Row],[Pb95 stan]]&lt;40,1,0),0)</f>
        <v>0</v>
      </c>
      <c r="M162">
        <f>IF(lpg[[#This Row],[LPG+]]=1,30,lpg[[#This Row],[LPG stan]])</f>
        <v>19.14</v>
      </c>
      <c r="N162">
        <f>IF(lpg[[#This Row],[Pb95+]],45,lpg[[#This Row],[Pb95 stan]])</f>
        <v>31.994999999999997</v>
      </c>
    </row>
    <row r="163" spans="1:14" x14ac:dyDescent="0.3">
      <c r="A163">
        <v>155</v>
      </c>
      <c r="B163" s="1">
        <v>41794</v>
      </c>
      <c r="C163" s="2">
        <f t="shared" si="6"/>
        <v>3</v>
      </c>
      <c r="D163">
        <v>75</v>
      </c>
      <c r="E163">
        <f t="shared" si="7"/>
        <v>19.14</v>
      </c>
      <c r="F163">
        <f t="shared" si="8"/>
        <v>31.994999999999997</v>
      </c>
      <c r="G163">
        <f>IF(lpg[[#This Row],[LPG rano]]&gt;15,(6*lpg[[#This Row],[km]])/100,(6*(lpg[[#This Row],[km]]/2))/100)</f>
        <v>4.5</v>
      </c>
      <c r="H163">
        <f>IF(lpg[[#This Row],[LPG rano]]&gt;15,0,(9*(lpg[[#This Row],[km]]/2))/100)</f>
        <v>0</v>
      </c>
      <c r="I163">
        <f>lpg[[#This Row],[LPG rano]]-lpg[[#This Row],[spalono LPG]]</f>
        <v>14.64</v>
      </c>
      <c r="J163">
        <f>lpg[[#This Row],[Pb95 rano]]-lpg[[#This Row],[spalono Pb95]]</f>
        <v>31.994999999999997</v>
      </c>
      <c r="K163">
        <f>IF(lpg[[#This Row],[LPG stan]]&lt;5,1,0)</f>
        <v>0</v>
      </c>
      <c r="L163">
        <f>IF(lpg[[#This Row],[dzien tyg]]=4,IF(lpg[[#This Row],[Pb95 stan]]&lt;40,1,0),0)</f>
        <v>0</v>
      </c>
      <c r="M163">
        <f>IF(lpg[[#This Row],[LPG+]]=1,30,lpg[[#This Row],[LPG stan]])</f>
        <v>14.64</v>
      </c>
      <c r="N163">
        <f>IF(lpg[[#This Row],[Pb95+]],45,lpg[[#This Row],[Pb95 stan]])</f>
        <v>31.994999999999997</v>
      </c>
    </row>
    <row r="164" spans="1:14" x14ac:dyDescent="0.3">
      <c r="A164">
        <v>156</v>
      </c>
      <c r="B164" s="1">
        <v>41795</v>
      </c>
      <c r="C164" s="2">
        <f t="shared" si="6"/>
        <v>4</v>
      </c>
      <c r="D164">
        <v>132</v>
      </c>
      <c r="E164">
        <f t="shared" si="7"/>
        <v>14.64</v>
      </c>
      <c r="F164">
        <f t="shared" si="8"/>
        <v>31.994999999999997</v>
      </c>
      <c r="G164">
        <f>IF(lpg[[#This Row],[LPG rano]]&gt;15,(6*lpg[[#This Row],[km]])/100,(6*(lpg[[#This Row],[km]]/2))/100)</f>
        <v>3.96</v>
      </c>
      <c r="H164">
        <f>IF(lpg[[#This Row],[LPG rano]]&gt;15,0,(9*(lpg[[#This Row],[km]]/2))/100)</f>
        <v>5.94</v>
      </c>
      <c r="I164">
        <f>lpg[[#This Row],[LPG rano]]-lpg[[#This Row],[spalono LPG]]</f>
        <v>10.68</v>
      </c>
      <c r="J164">
        <f>lpg[[#This Row],[Pb95 rano]]-lpg[[#This Row],[spalono Pb95]]</f>
        <v>26.054999999999996</v>
      </c>
      <c r="K164">
        <f>IF(lpg[[#This Row],[LPG stan]]&lt;5,1,0)</f>
        <v>0</v>
      </c>
      <c r="L164">
        <f>IF(lpg[[#This Row],[dzien tyg]]=4,IF(lpg[[#This Row],[Pb95 stan]]&lt;40,1,0),0)</f>
        <v>1</v>
      </c>
      <c r="M164">
        <f>IF(lpg[[#This Row],[LPG+]]=1,30,lpg[[#This Row],[LPG stan]])</f>
        <v>10.68</v>
      </c>
      <c r="N164">
        <f>IF(lpg[[#This Row],[Pb95+]],45,lpg[[#This Row],[Pb95 stan]])</f>
        <v>45</v>
      </c>
    </row>
    <row r="165" spans="1:14" x14ac:dyDescent="0.3">
      <c r="A165">
        <v>157</v>
      </c>
      <c r="B165" s="1">
        <v>41796</v>
      </c>
      <c r="C165" s="2">
        <f t="shared" si="6"/>
        <v>5</v>
      </c>
      <c r="D165">
        <v>51</v>
      </c>
      <c r="E165">
        <f t="shared" si="7"/>
        <v>10.68</v>
      </c>
      <c r="F165">
        <f t="shared" si="8"/>
        <v>45</v>
      </c>
      <c r="G165">
        <f>IF(lpg[[#This Row],[LPG rano]]&gt;15,(6*lpg[[#This Row],[km]])/100,(6*(lpg[[#This Row],[km]]/2))/100)</f>
        <v>1.53</v>
      </c>
      <c r="H165">
        <f>IF(lpg[[#This Row],[LPG rano]]&gt;15,0,(9*(lpg[[#This Row],[km]]/2))/100)</f>
        <v>2.2949999999999999</v>
      </c>
      <c r="I165">
        <f>lpg[[#This Row],[LPG rano]]-lpg[[#This Row],[spalono LPG]]</f>
        <v>9.15</v>
      </c>
      <c r="J165">
        <f>lpg[[#This Row],[Pb95 rano]]-lpg[[#This Row],[spalono Pb95]]</f>
        <v>42.704999999999998</v>
      </c>
      <c r="K165">
        <f>IF(lpg[[#This Row],[LPG stan]]&lt;5,1,0)</f>
        <v>0</v>
      </c>
      <c r="L165">
        <f>IF(lpg[[#This Row],[dzien tyg]]=4,IF(lpg[[#This Row],[Pb95 stan]]&lt;40,1,0),0)</f>
        <v>0</v>
      </c>
      <c r="M165">
        <f>IF(lpg[[#This Row],[LPG+]]=1,30,lpg[[#This Row],[LPG stan]])</f>
        <v>9.15</v>
      </c>
      <c r="N165">
        <f>IF(lpg[[#This Row],[Pb95+]],45,lpg[[#This Row],[Pb95 stan]])</f>
        <v>42.704999999999998</v>
      </c>
    </row>
    <row r="166" spans="1:14" x14ac:dyDescent="0.3">
      <c r="A166">
        <v>158</v>
      </c>
      <c r="B166" s="1">
        <v>41797</v>
      </c>
      <c r="C166" s="2">
        <f t="shared" si="6"/>
        <v>6</v>
      </c>
      <c r="D166">
        <v>32</v>
      </c>
      <c r="E166">
        <f t="shared" si="7"/>
        <v>9.15</v>
      </c>
      <c r="F166">
        <f t="shared" si="8"/>
        <v>42.704999999999998</v>
      </c>
      <c r="G166">
        <f>IF(lpg[[#This Row],[LPG rano]]&gt;15,(6*lpg[[#This Row],[km]])/100,(6*(lpg[[#This Row],[km]]/2))/100)</f>
        <v>0.96</v>
      </c>
      <c r="H166">
        <f>IF(lpg[[#This Row],[LPG rano]]&gt;15,0,(9*(lpg[[#This Row],[km]]/2))/100)</f>
        <v>1.44</v>
      </c>
      <c r="I166">
        <f>lpg[[#This Row],[LPG rano]]-lpg[[#This Row],[spalono LPG]]</f>
        <v>8.1900000000000013</v>
      </c>
      <c r="J166">
        <f>lpg[[#This Row],[Pb95 rano]]-lpg[[#This Row],[spalono Pb95]]</f>
        <v>41.265000000000001</v>
      </c>
      <c r="K166">
        <f>IF(lpg[[#This Row],[LPG stan]]&lt;5,1,0)</f>
        <v>0</v>
      </c>
      <c r="L166">
        <f>IF(lpg[[#This Row],[dzien tyg]]=4,IF(lpg[[#This Row],[Pb95 stan]]&lt;40,1,0),0)</f>
        <v>0</v>
      </c>
      <c r="M166">
        <f>IF(lpg[[#This Row],[LPG+]]=1,30,lpg[[#This Row],[LPG stan]])</f>
        <v>8.1900000000000013</v>
      </c>
      <c r="N166">
        <f>IF(lpg[[#This Row],[Pb95+]],45,lpg[[#This Row],[Pb95 stan]])</f>
        <v>41.265000000000001</v>
      </c>
    </row>
    <row r="167" spans="1:14" x14ac:dyDescent="0.3">
      <c r="A167">
        <v>159</v>
      </c>
      <c r="B167" s="1">
        <v>41798</v>
      </c>
      <c r="C167" s="2">
        <f t="shared" si="6"/>
        <v>7</v>
      </c>
      <c r="D167">
        <v>130</v>
      </c>
      <c r="E167">
        <f t="shared" si="7"/>
        <v>8.1900000000000013</v>
      </c>
      <c r="F167">
        <f t="shared" si="8"/>
        <v>41.265000000000001</v>
      </c>
      <c r="G167">
        <f>IF(lpg[[#This Row],[LPG rano]]&gt;15,(6*lpg[[#This Row],[km]])/100,(6*(lpg[[#This Row],[km]]/2))/100)</f>
        <v>3.9</v>
      </c>
      <c r="H167">
        <f>IF(lpg[[#This Row],[LPG rano]]&gt;15,0,(9*(lpg[[#This Row],[km]]/2))/100)</f>
        <v>5.85</v>
      </c>
      <c r="I167">
        <f>lpg[[#This Row],[LPG rano]]-lpg[[#This Row],[spalono LPG]]</f>
        <v>4.2900000000000009</v>
      </c>
      <c r="J167">
        <f>lpg[[#This Row],[Pb95 rano]]-lpg[[#This Row],[spalono Pb95]]</f>
        <v>35.414999999999999</v>
      </c>
      <c r="K167">
        <f>IF(lpg[[#This Row],[LPG stan]]&lt;5,1,0)</f>
        <v>1</v>
      </c>
      <c r="L167">
        <f>IF(lpg[[#This Row],[dzien tyg]]=4,IF(lpg[[#This Row],[Pb95 stan]]&lt;40,1,0),0)</f>
        <v>0</v>
      </c>
      <c r="M167">
        <f>IF(lpg[[#This Row],[LPG+]]=1,30,lpg[[#This Row],[LPG stan]])</f>
        <v>30</v>
      </c>
      <c r="N167">
        <f>IF(lpg[[#This Row],[Pb95+]],45,lpg[[#This Row],[Pb95 stan]])</f>
        <v>35.414999999999999</v>
      </c>
    </row>
    <row r="168" spans="1:14" x14ac:dyDescent="0.3">
      <c r="A168">
        <v>160</v>
      </c>
      <c r="B168" s="1">
        <v>41799</v>
      </c>
      <c r="C168" s="2">
        <f t="shared" si="6"/>
        <v>1</v>
      </c>
      <c r="D168">
        <v>25</v>
      </c>
      <c r="E168">
        <f t="shared" si="7"/>
        <v>30</v>
      </c>
      <c r="F168">
        <f t="shared" si="8"/>
        <v>35.414999999999999</v>
      </c>
      <c r="G168">
        <f>IF(lpg[[#This Row],[LPG rano]]&gt;15,(6*lpg[[#This Row],[km]])/100,(6*(lpg[[#This Row],[km]]/2))/100)</f>
        <v>1.5</v>
      </c>
      <c r="H168">
        <f>IF(lpg[[#This Row],[LPG rano]]&gt;15,0,(9*(lpg[[#This Row],[km]]/2))/100)</f>
        <v>0</v>
      </c>
      <c r="I168">
        <f>lpg[[#This Row],[LPG rano]]-lpg[[#This Row],[spalono LPG]]</f>
        <v>28.5</v>
      </c>
      <c r="J168">
        <f>lpg[[#This Row],[Pb95 rano]]-lpg[[#This Row],[spalono Pb95]]</f>
        <v>35.414999999999999</v>
      </c>
      <c r="K168">
        <f>IF(lpg[[#This Row],[LPG stan]]&lt;5,1,0)</f>
        <v>0</v>
      </c>
      <c r="L168">
        <f>IF(lpg[[#This Row],[dzien tyg]]=4,IF(lpg[[#This Row],[Pb95 stan]]&lt;40,1,0),0)</f>
        <v>0</v>
      </c>
      <c r="M168">
        <f>IF(lpg[[#This Row],[LPG+]]=1,30,lpg[[#This Row],[LPG stan]])</f>
        <v>28.5</v>
      </c>
      <c r="N168">
        <f>IF(lpg[[#This Row],[Pb95+]],45,lpg[[#This Row],[Pb95 stan]])</f>
        <v>35.414999999999999</v>
      </c>
    </row>
    <row r="169" spans="1:14" x14ac:dyDescent="0.3">
      <c r="A169">
        <v>161</v>
      </c>
      <c r="B169" s="1">
        <v>41800</v>
      </c>
      <c r="C169" s="2">
        <f t="shared" si="6"/>
        <v>2</v>
      </c>
      <c r="D169">
        <v>60</v>
      </c>
      <c r="E169">
        <f t="shared" si="7"/>
        <v>28.5</v>
      </c>
      <c r="F169">
        <f t="shared" si="8"/>
        <v>35.414999999999999</v>
      </c>
      <c r="G169">
        <f>IF(lpg[[#This Row],[LPG rano]]&gt;15,(6*lpg[[#This Row],[km]])/100,(6*(lpg[[#This Row],[km]]/2))/100)</f>
        <v>3.6</v>
      </c>
      <c r="H169">
        <f>IF(lpg[[#This Row],[LPG rano]]&gt;15,0,(9*(lpg[[#This Row],[km]]/2))/100)</f>
        <v>0</v>
      </c>
      <c r="I169">
        <f>lpg[[#This Row],[LPG rano]]-lpg[[#This Row],[spalono LPG]]</f>
        <v>24.9</v>
      </c>
      <c r="J169">
        <f>lpg[[#This Row],[Pb95 rano]]-lpg[[#This Row],[spalono Pb95]]</f>
        <v>35.414999999999999</v>
      </c>
      <c r="K169">
        <f>IF(lpg[[#This Row],[LPG stan]]&lt;5,1,0)</f>
        <v>0</v>
      </c>
      <c r="L169">
        <f>IF(lpg[[#This Row],[dzien tyg]]=4,IF(lpg[[#This Row],[Pb95 stan]]&lt;40,1,0),0)</f>
        <v>0</v>
      </c>
      <c r="M169">
        <f>IF(lpg[[#This Row],[LPG+]]=1,30,lpg[[#This Row],[LPG stan]])</f>
        <v>24.9</v>
      </c>
      <c r="N169">
        <f>IF(lpg[[#This Row],[Pb95+]],45,lpg[[#This Row],[Pb95 stan]])</f>
        <v>35.414999999999999</v>
      </c>
    </row>
    <row r="170" spans="1:14" x14ac:dyDescent="0.3">
      <c r="A170">
        <v>162</v>
      </c>
      <c r="B170" s="1">
        <v>41801</v>
      </c>
      <c r="C170" s="2">
        <f t="shared" si="6"/>
        <v>3</v>
      </c>
      <c r="D170">
        <v>104</v>
      </c>
      <c r="E170">
        <f t="shared" si="7"/>
        <v>24.9</v>
      </c>
      <c r="F170">
        <f t="shared" si="8"/>
        <v>35.414999999999999</v>
      </c>
      <c r="G170">
        <f>IF(lpg[[#This Row],[LPG rano]]&gt;15,(6*lpg[[#This Row],[km]])/100,(6*(lpg[[#This Row],[km]]/2))/100)</f>
        <v>6.24</v>
      </c>
      <c r="H170">
        <f>IF(lpg[[#This Row],[LPG rano]]&gt;15,0,(9*(lpg[[#This Row],[km]]/2))/100)</f>
        <v>0</v>
      </c>
      <c r="I170">
        <f>lpg[[#This Row],[LPG rano]]-lpg[[#This Row],[spalono LPG]]</f>
        <v>18.659999999999997</v>
      </c>
      <c r="J170">
        <f>lpg[[#This Row],[Pb95 rano]]-lpg[[#This Row],[spalono Pb95]]</f>
        <v>35.414999999999999</v>
      </c>
      <c r="K170">
        <f>IF(lpg[[#This Row],[LPG stan]]&lt;5,1,0)</f>
        <v>0</v>
      </c>
      <c r="L170">
        <f>IF(lpg[[#This Row],[dzien tyg]]=4,IF(lpg[[#This Row],[Pb95 stan]]&lt;40,1,0),0)</f>
        <v>0</v>
      </c>
      <c r="M170">
        <f>IF(lpg[[#This Row],[LPG+]]=1,30,lpg[[#This Row],[LPG stan]])</f>
        <v>18.659999999999997</v>
      </c>
      <c r="N170">
        <f>IF(lpg[[#This Row],[Pb95+]],45,lpg[[#This Row],[Pb95 stan]])</f>
        <v>35.414999999999999</v>
      </c>
    </row>
    <row r="171" spans="1:14" x14ac:dyDescent="0.3">
      <c r="A171">
        <v>163</v>
      </c>
      <c r="B171" s="1">
        <v>41802</v>
      </c>
      <c r="C171" s="2">
        <f t="shared" si="6"/>
        <v>4</v>
      </c>
      <c r="D171">
        <v>118</v>
      </c>
      <c r="E171">
        <f t="shared" si="7"/>
        <v>18.659999999999997</v>
      </c>
      <c r="F171">
        <f t="shared" si="8"/>
        <v>35.414999999999999</v>
      </c>
      <c r="G171">
        <f>IF(lpg[[#This Row],[LPG rano]]&gt;15,(6*lpg[[#This Row],[km]])/100,(6*(lpg[[#This Row],[km]]/2))/100)</f>
        <v>7.08</v>
      </c>
      <c r="H171">
        <f>IF(lpg[[#This Row],[LPG rano]]&gt;15,0,(9*(lpg[[#This Row],[km]]/2))/100)</f>
        <v>0</v>
      </c>
      <c r="I171">
        <f>lpg[[#This Row],[LPG rano]]-lpg[[#This Row],[spalono LPG]]</f>
        <v>11.579999999999997</v>
      </c>
      <c r="J171">
        <f>lpg[[#This Row],[Pb95 rano]]-lpg[[#This Row],[spalono Pb95]]</f>
        <v>35.414999999999999</v>
      </c>
      <c r="K171">
        <f>IF(lpg[[#This Row],[LPG stan]]&lt;5,1,0)</f>
        <v>0</v>
      </c>
      <c r="L171">
        <f>IF(lpg[[#This Row],[dzien tyg]]=4,IF(lpg[[#This Row],[Pb95 stan]]&lt;40,1,0),0)</f>
        <v>1</v>
      </c>
      <c r="M171">
        <f>IF(lpg[[#This Row],[LPG+]]=1,30,lpg[[#This Row],[LPG stan]])</f>
        <v>11.579999999999997</v>
      </c>
      <c r="N171">
        <f>IF(lpg[[#This Row],[Pb95+]],45,lpg[[#This Row],[Pb95 stan]])</f>
        <v>45</v>
      </c>
    </row>
    <row r="172" spans="1:14" x14ac:dyDescent="0.3">
      <c r="A172">
        <v>164</v>
      </c>
      <c r="B172" s="1">
        <v>41803</v>
      </c>
      <c r="C172" s="2">
        <f t="shared" si="6"/>
        <v>5</v>
      </c>
      <c r="D172">
        <v>35</v>
      </c>
      <c r="E172">
        <f t="shared" si="7"/>
        <v>11.579999999999997</v>
      </c>
      <c r="F172">
        <f t="shared" si="8"/>
        <v>45</v>
      </c>
      <c r="G172">
        <f>IF(lpg[[#This Row],[LPG rano]]&gt;15,(6*lpg[[#This Row],[km]])/100,(6*(lpg[[#This Row],[km]]/2))/100)</f>
        <v>1.05</v>
      </c>
      <c r="H172">
        <f>IF(lpg[[#This Row],[LPG rano]]&gt;15,0,(9*(lpg[[#This Row],[km]]/2))/100)</f>
        <v>1.575</v>
      </c>
      <c r="I172">
        <f>lpg[[#This Row],[LPG rano]]-lpg[[#This Row],[spalono LPG]]</f>
        <v>10.529999999999996</v>
      </c>
      <c r="J172">
        <f>lpg[[#This Row],[Pb95 rano]]-lpg[[#This Row],[spalono Pb95]]</f>
        <v>43.424999999999997</v>
      </c>
      <c r="K172">
        <f>IF(lpg[[#This Row],[LPG stan]]&lt;5,1,0)</f>
        <v>0</v>
      </c>
      <c r="L172">
        <f>IF(lpg[[#This Row],[dzien tyg]]=4,IF(lpg[[#This Row],[Pb95 stan]]&lt;40,1,0),0)</f>
        <v>0</v>
      </c>
      <c r="M172">
        <f>IF(lpg[[#This Row],[LPG+]]=1,30,lpg[[#This Row],[LPG stan]])</f>
        <v>10.529999999999996</v>
      </c>
      <c r="N172">
        <f>IF(lpg[[#This Row],[Pb95+]],45,lpg[[#This Row],[Pb95 stan]])</f>
        <v>43.424999999999997</v>
      </c>
    </row>
    <row r="173" spans="1:14" x14ac:dyDescent="0.3">
      <c r="A173">
        <v>165</v>
      </c>
      <c r="B173" s="1">
        <v>41804</v>
      </c>
      <c r="C173" s="2">
        <f t="shared" si="6"/>
        <v>6</v>
      </c>
      <c r="D173">
        <v>96</v>
      </c>
      <c r="E173">
        <f t="shared" si="7"/>
        <v>10.529999999999996</v>
      </c>
      <c r="F173">
        <f t="shared" si="8"/>
        <v>43.424999999999997</v>
      </c>
      <c r="G173">
        <f>IF(lpg[[#This Row],[LPG rano]]&gt;15,(6*lpg[[#This Row],[km]])/100,(6*(lpg[[#This Row],[km]]/2))/100)</f>
        <v>2.88</v>
      </c>
      <c r="H173">
        <f>IF(lpg[[#This Row],[LPG rano]]&gt;15,0,(9*(lpg[[#This Row],[km]]/2))/100)</f>
        <v>4.32</v>
      </c>
      <c r="I173">
        <f>lpg[[#This Row],[LPG rano]]-lpg[[#This Row],[spalono LPG]]</f>
        <v>7.6499999999999959</v>
      </c>
      <c r="J173">
        <f>lpg[[#This Row],[Pb95 rano]]-lpg[[#This Row],[spalono Pb95]]</f>
        <v>39.104999999999997</v>
      </c>
      <c r="K173">
        <f>IF(lpg[[#This Row],[LPG stan]]&lt;5,1,0)</f>
        <v>0</v>
      </c>
      <c r="L173">
        <f>IF(lpg[[#This Row],[dzien tyg]]=4,IF(lpg[[#This Row],[Pb95 stan]]&lt;40,1,0),0)</f>
        <v>0</v>
      </c>
      <c r="M173">
        <f>IF(lpg[[#This Row],[LPG+]]=1,30,lpg[[#This Row],[LPG stan]])</f>
        <v>7.6499999999999959</v>
      </c>
      <c r="N173">
        <f>IF(lpg[[#This Row],[Pb95+]],45,lpg[[#This Row],[Pb95 stan]])</f>
        <v>39.104999999999997</v>
      </c>
    </row>
    <row r="174" spans="1:14" x14ac:dyDescent="0.3">
      <c r="A174">
        <v>166</v>
      </c>
      <c r="B174" s="1">
        <v>41805</v>
      </c>
      <c r="C174" s="2">
        <f t="shared" si="6"/>
        <v>7</v>
      </c>
      <c r="D174">
        <v>23</v>
      </c>
      <c r="E174">
        <f t="shared" si="7"/>
        <v>7.6499999999999959</v>
      </c>
      <c r="F174">
        <f t="shared" si="8"/>
        <v>39.104999999999997</v>
      </c>
      <c r="G174">
        <f>IF(lpg[[#This Row],[LPG rano]]&gt;15,(6*lpg[[#This Row],[km]])/100,(6*(lpg[[#This Row],[km]]/2))/100)</f>
        <v>0.69</v>
      </c>
      <c r="H174">
        <f>IF(lpg[[#This Row],[LPG rano]]&gt;15,0,(9*(lpg[[#This Row],[km]]/2))/100)</f>
        <v>1.0349999999999999</v>
      </c>
      <c r="I174">
        <f>lpg[[#This Row],[LPG rano]]-lpg[[#This Row],[spalono LPG]]</f>
        <v>6.9599999999999955</v>
      </c>
      <c r="J174">
        <f>lpg[[#This Row],[Pb95 rano]]-lpg[[#This Row],[spalono Pb95]]</f>
        <v>38.07</v>
      </c>
      <c r="K174">
        <f>IF(lpg[[#This Row],[LPG stan]]&lt;5,1,0)</f>
        <v>0</v>
      </c>
      <c r="L174">
        <f>IF(lpg[[#This Row],[dzien tyg]]=4,IF(lpg[[#This Row],[Pb95 stan]]&lt;40,1,0),0)</f>
        <v>0</v>
      </c>
      <c r="M174">
        <f>IF(lpg[[#This Row],[LPG+]]=1,30,lpg[[#This Row],[LPG stan]])</f>
        <v>6.9599999999999955</v>
      </c>
      <c r="N174">
        <f>IF(lpg[[#This Row],[Pb95+]],45,lpg[[#This Row],[Pb95 stan]])</f>
        <v>38.07</v>
      </c>
    </row>
    <row r="175" spans="1:14" x14ac:dyDescent="0.3">
      <c r="A175">
        <v>167</v>
      </c>
      <c r="B175" s="1">
        <v>41806</v>
      </c>
      <c r="C175" s="2">
        <f t="shared" si="6"/>
        <v>1</v>
      </c>
      <c r="D175">
        <v>109</v>
      </c>
      <c r="E175">
        <f t="shared" si="7"/>
        <v>6.9599999999999955</v>
      </c>
      <c r="F175">
        <f t="shared" si="8"/>
        <v>38.07</v>
      </c>
      <c r="G175">
        <f>IF(lpg[[#This Row],[LPG rano]]&gt;15,(6*lpg[[#This Row],[km]])/100,(6*(lpg[[#This Row],[km]]/2))/100)</f>
        <v>3.27</v>
      </c>
      <c r="H175">
        <f>IF(lpg[[#This Row],[LPG rano]]&gt;15,0,(9*(lpg[[#This Row],[km]]/2))/100)</f>
        <v>4.9050000000000002</v>
      </c>
      <c r="I175">
        <f>lpg[[#This Row],[LPG rano]]-lpg[[#This Row],[spalono LPG]]</f>
        <v>3.6899999999999955</v>
      </c>
      <c r="J175">
        <f>lpg[[#This Row],[Pb95 rano]]-lpg[[#This Row],[spalono Pb95]]</f>
        <v>33.164999999999999</v>
      </c>
      <c r="K175">
        <f>IF(lpg[[#This Row],[LPG stan]]&lt;5,1,0)</f>
        <v>1</v>
      </c>
      <c r="L175">
        <f>IF(lpg[[#This Row],[dzien tyg]]=4,IF(lpg[[#This Row],[Pb95 stan]]&lt;40,1,0),0)</f>
        <v>0</v>
      </c>
      <c r="M175">
        <f>IF(lpg[[#This Row],[LPG+]]=1,30,lpg[[#This Row],[LPG stan]])</f>
        <v>30</v>
      </c>
      <c r="N175">
        <f>IF(lpg[[#This Row],[Pb95+]],45,lpg[[#This Row],[Pb95 stan]])</f>
        <v>33.164999999999999</v>
      </c>
    </row>
    <row r="176" spans="1:14" x14ac:dyDescent="0.3">
      <c r="A176">
        <v>168</v>
      </c>
      <c r="B176" s="1">
        <v>41807</v>
      </c>
      <c r="C176" s="2">
        <f t="shared" si="6"/>
        <v>2</v>
      </c>
      <c r="D176">
        <v>39</v>
      </c>
      <c r="E176">
        <f t="shared" si="7"/>
        <v>30</v>
      </c>
      <c r="F176">
        <f t="shared" si="8"/>
        <v>33.164999999999999</v>
      </c>
      <c r="G176">
        <f>IF(lpg[[#This Row],[LPG rano]]&gt;15,(6*lpg[[#This Row],[km]])/100,(6*(lpg[[#This Row],[km]]/2))/100)</f>
        <v>2.34</v>
      </c>
      <c r="H176">
        <f>IF(lpg[[#This Row],[LPG rano]]&gt;15,0,(9*(lpg[[#This Row],[km]]/2))/100)</f>
        <v>0</v>
      </c>
      <c r="I176">
        <f>lpg[[#This Row],[LPG rano]]-lpg[[#This Row],[spalono LPG]]</f>
        <v>27.66</v>
      </c>
      <c r="J176">
        <f>lpg[[#This Row],[Pb95 rano]]-lpg[[#This Row],[spalono Pb95]]</f>
        <v>33.164999999999999</v>
      </c>
      <c r="K176">
        <f>IF(lpg[[#This Row],[LPG stan]]&lt;5,1,0)</f>
        <v>0</v>
      </c>
      <c r="L176">
        <f>IF(lpg[[#This Row],[dzien tyg]]=4,IF(lpg[[#This Row],[Pb95 stan]]&lt;40,1,0),0)</f>
        <v>0</v>
      </c>
      <c r="M176">
        <f>IF(lpg[[#This Row],[LPG+]]=1,30,lpg[[#This Row],[LPG stan]])</f>
        <v>27.66</v>
      </c>
      <c r="N176">
        <f>IF(lpg[[#This Row],[Pb95+]],45,lpg[[#This Row],[Pb95 stan]])</f>
        <v>33.164999999999999</v>
      </c>
    </row>
    <row r="177" spans="1:14" x14ac:dyDescent="0.3">
      <c r="A177">
        <v>169</v>
      </c>
      <c r="B177" s="1">
        <v>41808</v>
      </c>
      <c r="C177" s="2">
        <f t="shared" si="6"/>
        <v>3</v>
      </c>
      <c r="D177">
        <v>136</v>
      </c>
      <c r="E177">
        <f t="shared" si="7"/>
        <v>27.66</v>
      </c>
      <c r="F177">
        <f t="shared" si="8"/>
        <v>33.164999999999999</v>
      </c>
      <c r="G177">
        <f>IF(lpg[[#This Row],[LPG rano]]&gt;15,(6*lpg[[#This Row],[km]])/100,(6*(lpg[[#This Row],[km]]/2))/100)</f>
        <v>8.16</v>
      </c>
      <c r="H177">
        <f>IF(lpg[[#This Row],[LPG rano]]&gt;15,0,(9*(lpg[[#This Row],[km]]/2))/100)</f>
        <v>0</v>
      </c>
      <c r="I177">
        <f>lpg[[#This Row],[LPG rano]]-lpg[[#This Row],[spalono LPG]]</f>
        <v>19.5</v>
      </c>
      <c r="J177">
        <f>lpg[[#This Row],[Pb95 rano]]-lpg[[#This Row],[spalono Pb95]]</f>
        <v>33.164999999999999</v>
      </c>
      <c r="K177">
        <f>IF(lpg[[#This Row],[LPG stan]]&lt;5,1,0)</f>
        <v>0</v>
      </c>
      <c r="L177">
        <f>IF(lpg[[#This Row],[dzien tyg]]=4,IF(lpg[[#This Row],[Pb95 stan]]&lt;40,1,0),0)</f>
        <v>0</v>
      </c>
      <c r="M177">
        <f>IF(lpg[[#This Row],[LPG+]]=1,30,lpg[[#This Row],[LPG stan]])</f>
        <v>19.5</v>
      </c>
      <c r="N177">
        <f>IF(lpg[[#This Row],[Pb95+]],45,lpg[[#This Row],[Pb95 stan]])</f>
        <v>33.164999999999999</v>
      </c>
    </row>
    <row r="178" spans="1:14" x14ac:dyDescent="0.3">
      <c r="A178">
        <v>170</v>
      </c>
      <c r="B178" s="1">
        <v>41809</v>
      </c>
      <c r="C178" s="2">
        <f t="shared" si="6"/>
        <v>4</v>
      </c>
      <c r="D178">
        <v>132</v>
      </c>
      <c r="E178">
        <f t="shared" si="7"/>
        <v>19.5</v>
      </c>
      <c r="F178">
        <f t="shared" si="8"/>
        <v>33.164999999999999</v>
      </c>
      <c r="G178">
        <f>IF(lpg[[#This Row],[LPG rano]]&gt;15,(6*lpg[[#This Row],[km]])/100,(6*(lpg[[#This Row],[km]]/2))/100)</f>
        <v>7.92</v>
      </c>
      <c r="H178">
        <f>IF(lpg[[#This Row],[LPG rano]]&gt;15,0,(9*(lpg[[#This Row],[km]]/2))/100)</f>
        <v>0</v>
      </c>
      <c r="I178">
        <f>lpg[[#This Row],[LPG rano]]-lpg[[#This Row],[spalono LPG]]</f>
        <v>11.58</v>
      </c>
      <c r="J178">
        <f>lpg[[#This Row],[Pb95 rano]]-lpg[[#This Row],[spalono Pb95]]</f>
        <v>33.164999999999999</v>
      </c>
      <c r="K178">
        <f>IF(lpg[[#This Row],[LPG stan]]&lt;5,1,0)</f>
        <v>0</v>
      </c>
      <c r="L178">
        <f>IF(lpg[[#This Row],[dzien tyg]]=4,IF(lpg[[#This Row],[Pb95 stan]]&lt;40,1,0),0)</f>
        <v>1</v>
      </c>
      <c r="M178">
        <f>IF(lpg[[#This Row],[LPG+]]=1,30,lpg[[#This Row],[LPG stan]])</f>
        <v>11.58</v>
      </c>
      <c r="N178">
        <f>IF(lpg[[#This Row],[Pb95+]],45,lpg[[#This Row],[Pb95 stan]])</f>
        <v>45</v>
      </c>
    </row>
    <row r="179" spans="1:14" x14ac:dyDescent="0.3">
      <c r="A179">
        <v>171</v>
      </c>
      <c r="B179" s="1">
        <v>41810</v>
      </c>
      <c r="C179" s="2">
        <f t="shared" si="6"/>
        <v>5</v>
      </c>
      <c r="D179">
        <v>92</v>
      </c>
      <c r="E179">
        <f t="shared" si="7"/>
        <v>11.58</v>
      </c>
      <c r="F179">
        <f t="shared" si="8"/>
        <v>45</v>
      </c>
      <c r="G179">
        <f>IF(lpg[[#This Row],[LPG rano]]&gt;15,(6*lpg[[#This Row],[km]])/100,(6*(lpg[[#This Row],[km]]/2))/100)</f>
        <v>2.76</v>
      </c>
      <c r="H179">
        <f>IF(lpg[[#This Row],[LPG rano]]&gt;15,0,(9*(lpg[[#This Row],[km]]/2))/100)</f>
        <v>4.1399999999999997</v>
      </c>
      <c r="I179">
        <f>lpg[[#This Row],[LPG rano]]-lpg[[#This Row],[spalono LPG]]</f>
        <v>8.82</v>
      </c>
      <c r="J179">
        <f>lpg[[#This Row],[Pb95 rano]]-lpg[[#This Row],[spalono Pb95]]</f>
        <v>40.86</v>
      </c>
      <c r="K179">
        <f>IF(lpg[[#This Row],[LPG stan]]&lt;5,1,0)</f>
        <v>0</v>
      </c>
      <c r="L179">
        <f>IF(lpg[[#This Row],[dzien tyg]]=4,IF(lpg[[#This Row],[Pb95 stan]]&lt;40,1,0),0)</f>
        <v>0</v>
      </c>
      <c r="M179">
        <f>IF(lpg[[#This Row],[LPG+]]=1,30,lpg[[#This Row],[LPG stan]])</f>
        <v>8.82</v>
      </c>
      <c r="N179">
        <f>IF(lpg[[#This Row],[Pb95+]],45,lpg[[#This Row],[Pb95 stan]])</f>
        <v>40.86</v>
      </c>
    </row>
    <row r="180" spans="1:14" x14ac:dyDescent="0.3">
      <c r="A180">
        <v>172</v>
      </c>
      <c r="B180" s="1">
        <v>41811</v>
      </c>
      <c r="C180" s="2">
        <f t="shared" si="6"/>
        <v>6</v>
      </c>
      <c r="D180">
        <v>49</v>
      </c>
      <c r="E180">
        <f t="shared" si="7"/>
        <v>8.82</v>
      </c>
      <c r="F180">
        <f t="shared" si="8"/>
        <v>40.86</v>
      </c>
      <c r="G180">
        <f>IF(lpg[[#This Row],[LPG rano]]&gt;15,(6*lpg[[#This Row],[km]])/100,(6*(lpg[[#This Row],[km]]/2))/100)</f>
        <v>1.47</v>
      </c>
      <c r="H180">
        <f>IF(lpg[[#This Row],[LPG rano]]&gt;15,0,(9*(lpg[[#This Row],[km]]/2))/100)</f>
        <v>2.2050000000000001</v>
      </c>
      <c r="I180">
        <f>lpg[[#This Row],[LPG rano]]-lpg[[#This Row],[spalono LPG]]</f>
        <v>7.3500000000000005</v>
      </c>
      <c r="J180">
        <f>lpg[[#This Row],[Pb95 rano]]-lpg[[#This Row],[spalono Pb95]]</f>
        <v>38.655000000000001</v>
      </c>
      <c r="K180">
        <f>IF(lpg[[#This Row],[LPG stan]]&lt;5,1,0)</f>
        <v>0</v>
      </c>
      <c r="L180">
        <f>IF(lpg[[#This Row],[dzien tyg]]=4,IF(lpg[[#This Row],[Pb95 stan]]&lt;40,1,0),0)</f>
        <v>0</v>
      </c>
      <c r="M180">
        <f>IF(lpg[[#This Row],[LPG+]]=1,30,lpg[[#This Row],[LPG stan]])</f>
        <v>7.3500000000000005</v>
      </c>
      <c r="N180">
        <f>IF(lpg[[#This Row],[Pb95+]],45,lpg[[#This Row],[Pb95 stan]])</f>
        <v>38.655000000000001</v>
      </c>
    </row>
    <row r="181" spans="1:14" x14ac:dyDescent="0.3">
      <c r="A181">
        <v>173</v>
      </c>
      <c r="B181" s="1">
        <v>41812</v>
      </c>
      <c r="C181" s="2">
        <f t="shared" si="6"/>
        <v>7</v>
      </c>
      <c r="D181">
        <v>146</v>
      </c>
      <c r="E181">
        <f t="shared" si="7"/>
        <v>7.3500000000000005</v>
      </c>
      <c r="F181">
        <f t="shared" si="8"/>
        <v>38.655000000000001</v>
      </c>
      <c r="G181">
        <f>IF(lpg[[#This Row],[LPG rano]]&gt;15,(6*lpg[[#This Row],[km]])/100,(6*(lpg[[#This Row],[km]]/2))/100)</f>
        <v>4.38</v>
      </c>
      <c r="H181">
        <f>IF(lpg[[#This Row],[LPG rano]]&gt;15,0,(9*(lpg[[#This Row],[km]]/2))/100)</f>
        <v>6.57</v>
      </c>
      <c r="I181">
        <f>lpg[[#This Row],[LPG rano]]-lpg[[#This Row],[spalono LPG]]</f>
        <v>2.9700000000000006</v>
      </c>
      <c r="J181">
        <f>lpg[[#This Row],[Pb95 rano]]-lpg[[#This Row],[spalono Pb95]]</f>
        <v>32.085000000000001</v>
      </c>
      <c r="K181">
        <f>IF(lpg[[#This Row],[LPG stan]]&lt;5,1,0)</f>
        <v>1</v>
      </c>
      <c r="L181">
        <f>IF(lpg[[#This Row],[dzien tyg]]=4,IF(lpg[[#This Row],[Pb95 stan]]&lt;40,1,0),0)</f>
        <v>0</v>
      </c>
      <c r="M181">
        <f>IF(lpg[[#This Row],[LPG+]]=1,30,lpg[[#This Row],[LPG stan]])</f>
        <v>30</v>
      </c>
      <c r="N181">
        <f>IF(lpg[[#This Row],[Pb95+]],45,lpg[[#This Row],[Pb95 stan]])</f>
        <v>32.085000000000001</v>
      </c>
    </row>
    <row r="182" spans="1:14" x14ac:dyDescent="0.3">
      <c r="A182">
        <v>174</v>
      </c>
      <c r="B182" s="1">
        <v>41813</v>
      </c>
      <c r="C182" s="2">
        <f t="shared" si="6"/>
        <v>1</v>
      </c>
      <c r="D182">
        <v>90</v>
      </c>
      <c r="E182">
        <f t="shared" si="7"/>
        <v>30</v>
      </c>
      <c r="F182">
        <f t="shared" si="8"/>
        <v>32.085000000000001</v>
      </c>
      <c r="G182">
        <f>IF(lpg[[#This Row],[LPG rano]]&gt;15,(6*lpg[[#This Row],[km]])/100,(6*(lpg[[#This Row],[km]]/2))/100)</f>
        <v>5.4</v>
      </c>
      <c r="H182">
        <f>IF(lpg[[#This Row],[LPG rano]]&gt;15,0,(9*(lpg[[#This Row],[km]]/2))/100)</f>
        <v>0</v>
      </c>
      <c r="I182">
        <f>lpg[[#This Row],[LPG rano]]-lpg[[#This Row],[spalono LPG]]</f>
        <v>24.6</v>
      </c>
      <c r="J182">
        <f>lpg[[#This Row],[Pb95 rano]]-lpg[[#This Row],[spalono Pb95]]</f>
        <v>32.085000000000001</v>
      </c>
      <c r="K182">
        <f>IF(lpg[[#This Row],[LPG stan]]&lt;5,1,0)</f>
        <v>0</v>
      </c>
      <c r="L182">
        <f>IF(lpg[[#This Row],[dzien tyg]]=4,IF(lpg[[#This Row],[Pb95 stan]]&lt;40,1,0),0)</f>
        <v>0</v>
      </c>
      <c r="M182">
        <f>IF(lpg[[#This Row],[LPG+]]=1,30,lpg[[#This Row],[LPG stan]])</f>
        <v>24.6</v>
      </c>
      <c r="N182">
        <f>IF(lpg[[#This Row],[Pb95+]],45,lpg[[#This Row],[Pb95 stan]])</f>
        <v>32.085000000000001</v>
      </c>
    </row>
    <row r="183" spans="1:14" x14ac:dyDescent="0.3">
      <c r="A183">
        <v>175</v>
      </c>
      <c r="B183" s="1">
        <v>41814</v>
      </c>
      <c r="C183" s="2">
        <f t="shared" si="6"/>
        <v>2</v>
      </c>
      <c r="D183">
        <v>74</v>
      </c>
      <c r="E183">
        <f t="shared" si="7"/>
        <v>24.6</v>
      </c>
      <c r="F183">
        <f t="shared" si="8"/>
        <v>32.085000000000001</v>
      </c>
      <c r="G183">
        <f>IF(lpg[[#This Row],[LPG rano]]&gt;15,(6*lpg[[#This Row],[km]])/100,(6*(lpg[[#This Row],[km]]/2))/100)</f>
        <v>4.4400000000000004</v>
      </c>
      <c r="H183">
        <f>IF(lpg[[#This Row],[LPG rano]]&gt;15,0,(9*(lpg[[#This Row],[km]]/2))/100)</f>
        <v>0</v>
      </c>
      <c r="I183">
        <f>lpg[[#This Row],[LPG rano]]-lpg[[#This Row],[spalono LPG]]</f>
        <v>20.16</v>
      </c>
      <c r="J183">
        <f>lpg[[#This Row],[Pb95 rano]]-lpg[[#This Row],[spalono Pb95]]</f>
        <v>32.085000000000001</v>
      </c>
      <c r="K183">
        <f>IF(lpg[[#This Row],[LPG stan]]&lt;5,1,0)</f>
        <v>0</v>
      </c>
      <c r="L183">
        <f>IF(lpg[[#This Row],[dzien tyg]]=4,IF(lpg[[#This Row],[Pb95 stan]]&lt;40,1,0),0)</f>
        <v>0</v>
      </c>
      <c r="M183">
        <f>IF(lpg[[#This Row],[LPG+]]=1,30,lpg[[#This Row],[LPG stan]])</f>
        <v>20.16</v>
      </c>
      <c r="N183">
        <f>IF(lpg[[#This Row],[Pb95+]],45,lpg[[#This Row],[Pb95 stan]])</f>
        <v>32.085000000000001</v>
      </c>
    </row>
    <row r="184" spans="1:14" x14ac:dyDescent="0.3">
      <c r="A184">
        <v>176</v>
      </c>
      <c r="B184" s="1">
        <v>41815</v>
      </c>
      <c r="C184" s="2">
        <f t="shared" si="6"/>
        <v>3</v>
      </c>
      <c r="D184">
        <v>97</v>
      </c>
      <c r="E184">
        <f t="shared" si="7"/>
        <v>20.16</v>
      </c>
      <c r="F184">
        <f t="shared" si="8"/>
        <v>32.085000000000001</v>
      </c>
      <c r="G184">
        <f>IF(lpg[[#This Row],[LPG rano]]&gt;15,(6*lpg[[#This Row],[km]])/100,(6*(lpg[[#This Row],[km]]/2))/100)</f>
        <v>5.82</v>
      </c>
      <c r="H184">
        <f>IF(lpg[[#This Row],[LPG rano]]&gt;15,0,(9*(lpg[[#This Row],[km]]/2))/100)</f>
        <v>0</v>
      </c>
      <c r="I184">
        <f>lpg[[#This Row],[LPG rano]]-lpg[[#This Row],[spalono LPG]]</f>
        <v>14.34</v>
      </c>
      <c r="J184">
        <f>lpg[[#This Row],[Pb95 rano]]-lpg[[#This Row],[spalono Pb95]]</f>
        <v>32.085000000000001</v>
      </c>
      <c r="K184">
        <f>IF(lpg[[#This Row],[LPG stan]]&lt;5,1,0)</f>
        <v>0</v>
      </c>
      <c r="L184">
        <f>IF(lpg[[#This Row],[dzien tyg]]=4,IF(lpg[[#This Row],[Pb95 stan]]&lt;40,1,0),0)</f>
        <v>0</v>
      </c>
      <c r="M184">
        <f>IF(lpg[[#This Row],[LPG+]]=1,30,lpg[[#This Row],[LPG stan]])</f>
        <v>14.34</v>
      </c>
      <c r="N184">
        <f>IF(lpg[[#This Row],[Pb95+]],45,lpg[[#This Row],[Pb95 stan]])</f>
        <v>32.085000000000001</v>
      </c>
    </row>
    <row r="185" spans="1:14" x14ac:dyDescent="0.3">
      <c r="A185">
        <v>177</v>
      </c>
      <c r="B185" s="1">
        <v>41816</v>
      </c>
      <c r="C185" s="2">
        <f t="shared" si="6"/>
        <v>4</v>
      </c>
      <c r="D185">
        <v>148</v>
      </c>
      <c r="E185">
        <f t="shared" si="7"/>
        <v>14.34</v>
      </c>
      <c r="F185">
        <f t="shared" si="8"/>
        <v>32.085000000000001</v>
      </c>
      <c r="G185">
        <f>IF(lpg[[#This Row],[LPG rano]]&gt;15,(6*lpg[[#This Row],[km]])/100,(6*(lpg[[#This Row],[km]]/2))/100)</f>
        <v>4.4400000000000004</v>
      </c>
      <c r="H185">
        <f>IF(lpg[[#This Row],[LPG rano]]&gt;15,0,(9*(lpg[[#This Row],[km]]/2))/100)</f>
        <v>6.66</v>
      </c>
      <c r="I185">
        <f>lpg[[#This Row],[LPG rano]]-lpg[[#This Row],[spalono LPG]]</f>
        <v>9.8999999999999986</v>
      </c>
      <c r="J185">
        <f>lpg[[#This Row],[Pb95 rano]]-lpg[[#This Row],[spalono Pb95]]</f>
        <v>25.425000000000001</v>
      </c>
      <c r="K185">
        <f>IF(lpg[[#This Row],[LPG stan]]&lt;5,1,0)</f>
        <v>0</v>
      </c>
      <c r="L185">
        <f>IF(lpg[[#This Row],[dzien tyg]]=4,IF(lpg[[#This Row],[Pb95 stan]]&lt;40,1,0),0)</f>
        <v>1</v>
      </c>
      <c r="M185">
        <f>IF(lpg[[#This Row],[LPG+]]=1,30,lpg[[#This Row],[LPG stan]])</f>
        <v>9.8999999999999986</v>
      </c>
      <c r="N185">
        <f>IF(lpg[[#This Row],[Pb95+]],45,lpg[[#This Row],[Pb95 stan]])</f>
        <v>45</v>
      </c>
    </row>
    <row r="186" spans="1:14" x14ac:dyDescent="0.3">
      <c r="A186">
        <v>178</v>
      </c>
      <c r="B186" s="1">
        <v>41817</v>
      </c>
      <c r="C186" s="2">
        <f t="shared" si="6"/>
        <v>5</v>
      </c>
      <c r="D186">
        <v>65</v>
      </c>
      <c r="E186">
        <f t="shared" si="7"/>
        <v>9.8999999999999986</v>
      </c>
      <c r="F186">
        <f t="shared" si="8"/>
        <v>45</v>
      </c>
      <c r="G186">
        <f>IF(lpg[[#This Row],[LPG rano]]&gt;15,(6*lpg[[#This Row],[km]])/100,(6*(lpg[[#This Row],[km]]/2))/100)</f>
        <v>1.95</v>
      </c>
      <c r="H186">
        <f>IF(lpg[[#This Row],[LPG rano]]&gt;15,0,(9*(lpg[[#This Row],[km]]/2))/100)</f>
        <v>2.9249999999999998</v>
      </c>
      <c r="I186">
        <f>lpg[[#This Row],[LPG rano]]-lpg[[#This Row],[spalono LPG]]</f>
        <v>7.9499999999999984</v>
      </c>
      <c r="J186">
        <f>lpg[[#This Row],[Pb95 rano]]-lpg[[#This Row],[spalono Pb95]]</f>
        <v>42.075000000000003</v>
      </c>
      <c r="K186">
        <f>IF(lpg[[#This Row],[LPG stan]]&lt;5,1,0)</f>
        <v>0</v>
      </c>
      <c r="L186">
        <f>IF(lpg[[#This Row],[dzien tyg]]=4,IF(lpg[[#This Row],[Pb95 stan]]&lt;40,1,0),0)</f>
        <v>0</v>
      </c>
      <c r="M186">
        <f>IF(lpg[[#This Row],[LPG+]]=1,30,lpg[[#This Row],[LPG stan]])</f>
        <v>7.9499999999999984</v>
      </c>
      <c r="N186">
        <f>IF(lpg[[#This Row],[Pb95+]],45,lpg[[#This Row],[Pb95 stan]])</f>
        <v>42.075000000000003</v>
      </c>
    </row>
    <row r="187" spans="1:14" x14ac:dyDescent="0.3">
      <c r="A187">
        <v>179</v>
      </c>
      <c r="B187" s="1">
        <v>41818</v>
      </c>
      <c r="C187" s="2">
        <f t="shared" si="6"/>
        <v>6</v>
      </c>
      <c r="D187">
        <v>62</v>
      </c>
      <c r="E187">
        <f t="shared" si="7"/>
        <v>7.9499999999999984</v>
      </c>
      <c r="F187">
        <f t="shared" si="8"/>
        <v>42.075000000000003</v>
      </c>
      <c r="G187">
        <f>IF(lpg[[#This Row],[LPG rano]]&gt;15,(6*lpg[[#This Row],[km]])/100,(6*(lpg[[#This Row],[km]]/2))/100)</f>
        <v>1.86</v>
      </c>
      <c r="H187">
        <f>IF(lpg[[#This Row],[LPG rano]]&gt;15,0,(9*(lpg[[#This Row],[km]]/2))/100)</f>
        <v>2.79</v>
      </c>
      <c r="I187">
        <f>lpg[[#This Row],[LPG rano]]-lpg[[#This Row],[spalono LPG]]</f>
        <v>6.0899999999999981</v>
      </c>
      <c r="J187">
        <f>lpg[[#This Row],[Pb95 rano]]-lpg[[#This Row],[spalono Pb95]]</f>
        <v>39.285000000000004</v>
      </c>
      <c r="K187">
        <f>IF(lpg[[#This Row],[LPG stan]]&lt;5,1,0)</f>
        <v>0</v>
      </c>
      <c r="L187">
        <f>IF(lpg[[#This Row],[dzien tyg]]=4,IF(lpg[[#This Row],[Pb95 stan]]&lt;40,1,0),0)</f>
        <v>0</v>
      </c>
      <c r="M187">
        <f>IF(lpg[[#This Row],[LPG+]]=1,30,lpg[[#This Row],[LPG stan]])</f>
        <v>6.0899999999999981</v>
      </c>
      <c r="N187">
        <f>IF(lpg[[#This Row],[Pb95+]],45,lpg[[#This Row],[Pb95 stan]])</f>
        <v>39.285000000000004</v>
      </c>
    </row>
    <row r="188" spans="1:14" x14ac:dyDescent="0.3">
      <c r="A188">
        <v>180</v>
      </c>
      <c r="B188" s="1">
        <v>41819</v>
      </c>
      <c r="C188" s="2">
        <f t="shared" si="6"/>
        <v>7</v>
      </c>
      <c r="D188">
        <v>130</v>
      </c>
      <c r="E188">
        <f t="shared" si="7"/>
        <v>6.0899999999999981</v>
      </c>
      <c r="F188">
        <f t="shared" si="8"/>
        <v>39.285000000000004</v>
      </c>
      <c r="G188">
        <f>IF(lpg[[#This Row],[LPG rano]]&gt;15,(6*lpg[[#This Row],[km]])/100,(6*(lpg[[#This Row],[km]]/2))/100)</f>
        <v>3.9</v>
      </c>
      <c r="H188">
        <f>IF(lpg[[#This Row],[LPG rano]]&gt;15,0,(9*(lpg[[#This Row],[km]]/2))/100)</f>
        <v>5.85</v>
      </c>
      <c r="I188">
        <f>lpg[[#This Row],[LPG rano]]-lpg[[#This Row],[spalono LPG]]</f>
        <v>2.1899999999999982</v>
      </c>
      <c r="J188">
        <f>lpg[[#This Row],[Pb95 rano]]-lpg[[#This Row],[spalono Pb95]]</f>
        <v>33.435000000000002</v>
      </c>
      <c r="K188">
        <f>IF(lpg[[#This Row],[LPG stan]]&lt;5,1,0)</f>
        <v>1</v>
      </c>
      <c r="L188">
        <f>IF(lpg[[#This Row],[dzien tyg]]=4,IF(lpg[[#This Row],[Pb95 stan]]&lt;40,1,0),0)</f>
        <v>0</v>
      </c>
      <c r="M188">
        <f>IF(lpg[[#This Row],[LPG+]]=1,30,lpg[[#This Row],[LPG stan]])</f>
        <v>30</v>
      </c>
      <c r="N188">
        <f>IF(lpg[[#This Row],[Pb95+]],45,lpg[[#This Row],[Pb95 stan]])</f>
        <v>33.435000000000002</v>
      </c>
    </row>
    <row r="189" spans="1:14" x14ac:dyDescent="0.3">
      <c r="A189">
        <v>181</v>
      </c>
      <c r="B189" s="1">
        <v>41820</v>
      </c>
      <c r="C189" s="2">
        <f t="shared" si="6"/>
        <v>1</v>
      </c>
      <c r="D189">
        <v>39</v>
      </c>
      <c r="E189">
        <f t="shared" si="7"/>
        <v>30</v>
      </c>
      <c r="F189">
        <f t="shared" si="8"/>
        <v>33.435000000000002</v>
      </c>
      <c r="G189">
        <f>IF(lpg[[#This Row],[LPG rano]]&gt;15,(6*lpg[[#This Row],[km]])/100,(6*(lpg[[#This Row],[km]]/2))/100)</f>
        <v>2.34</v>
      </c>
      <c r="H189">
        <f>IF(lpg[[#This Row],[LPG rano]]&gt;15,0,(9*(lpg[[#This Row],[km]]/2))/100)</f>
        <v>0</v>
      </c>
      <c r="I189">
        <f>lpg[[#This Row],[LPG rano]]-lpg[[#This Row],[spalono LPG]]</f>
        <v>27.66</v>
      </c>
      <c r="J189">
        <f>lpg[[#This Row],[Pb95 rano]]-lpg[[#This Row],[spalono Pb95]]</f>
        <v>33.435000000000002</v>
      </c>
      <c r="K189">
        <f>IF(lpg[[#This Row],[LPG stan]]&lt;5,1,0)</f>
        <v>0</v>
      </c>
      <c r="L189">
        <f>IF(lpg[[#This Row],[dzien tyg]]=4,IF(lpg[[#This Row],[Pb95 stan]]&lt;40,1,0),0)</f>
        <v>0</v>
      </c>
      <c r="M189">
        <f>IF(lpg[[#This Row],[LPG+]]=1,30,lpg[[#This Row],[LPG stan]])</f>
        <v>27.66</v>
      </c>
      <c r="N189">
        <f>IF(lpg[[#This Row],[Pb95+]],45,lpg[[#This Row],[Pb95 stan]])</f>
        <v>33.435000000000002</v>
      </c>
    </row>
    <row r="190" spans="1:14" x14ac:dyDescent="0.3">
      <c r="A190">
        <v>182</v>
      </c>
      <c r="B190" s="1">
        <v>41821</v>
      </c>
      <c r="C190" s="2">
        <f t="shared" si="6"/>
        <v>2</v>
      </c>
      <c r="D190">
        <v>95</v>
      </c>
      <c r="E190">
        <f t="shared" si="7"/>
        <v>27.66</v>
      </c>
      <c r="F190">
        <f t="shared" si="8"/>
        <v>33.435000000000002</v>
      </c>
      <c r="G190">
        <f>IF(lpg[[#This Row],[LPG rano]]&gt;15,(6*lpg[[#This Row],[km]])/100,(6*(lpg[[#This Row],[km]]/2))/100)</f>
        <v>5.7</v>
      </c>
      <c r="H190">
        <f>IF(lpg[[#This Row],[LPG rano]]&gt;15,0,(9*(lpg[[#This Row],[km]]/2))/100)</f>
        <v>0</v>
      </c>
      <c r="I190">
        <f>lpg[[#This Row],[LPG rano]]-lpg[[#This Row],[spalono LPG]]</f>
        <v>21.96</v>
      </c>
      <c r="J190">
        <f>lpg[[#This Row],[Pb95 rano]]-lpg[[#This Row],[spalono Pb95]]</f>
        <v>33.435000000000002</v>
      </c>
      <c r="K190">
        <f>IF(lpg[[#This Row],[LPG stan]]&lt;5,1,0)</f>
        <v>0</v>
      </c>
      <c r="L190">
        <f>IF(lpg[[#This Row],[dzien tyg]]=4,IF(lpg[[#This Row],[Pb95 stan]]&lt;40,1,0),0)</f>
        <v>0</v>
      </c>
      <c r="M190">
        <f>IF(lpg[[#This Row],[LPG+]]=1,30,lpg[[#This Row],[LPG stan]])</f>
        <v>21.96</v>
      </c>
      <c r="N190">
        <f>IF(lpg[[#This Row],[Pb95+]],45,lpg[[#This Row],[Pb95 stan]])</f>
        <v>33.435000000000002</v>
      </c>
    </row>
    <row r="191" spans="1:14" x14ac:dyDescent="0.3">
      <c r="A191">
        <v>183</v>
      </c>
      <c r="B191" s="1">
        <v>41822</v>
      </c>
      <c r="C191" s="2">
        <f t="shared" si="6"/>
        <v>3</v>
      </c>
      <c r="D191">
        <v>100</v>
      </c>
      <c r="E191">
        <f t="shared" si="7"/>
        <v>21.96</v>
      </c>
      <c r="F191">
        <f t="shared" si="8"/>
        <v>33.435000000000002</v>
      </c>
      <c r="G191">
        <f>IF(lpg[[#This Row],[LPG rano]]&gt;15,(6*lpg[[#This Row],[km]])/100,(6*(lpg[[#This Row],[km]]/2))/100)</f>
        <v>6</v>
      </c>
      <c r="H191">
        <f>IF(lpg[[#This Row],[LPG rano]]&gt;15,0,(9*(lpg[[#This Row],[km]]/2))/100)</f>
        <v>0</v>
      </c>
      <c r="I191">
        <f>lpg[[#This Row],[LPG rano]]-lpg[[#This Row],[spalono LPG]]</f>
        <v>15.96</v>
      </c>
      <c r="J191">
        <f>lpg[[#This Row],[Pb95 rano]]-lpg[[#This Row],[spalono Pb95]]</f>
        <v>33.435000000000002</v>
      </c>
      <c r="K191">
        <f>IF(lpg[[#This Row],[LPG stan]]&lt;5,1,0)</f>
        <v>0</v>
      </c>
      <c r="L191">
        <f>IF(lpg[[#This Row],[dzien tyg]]=4,IF(lpg[[#This Row],[Pb95 stan]]&lt;40,1,0),0)</f>
        <v>0</v>
      </c>
      <c r="M191">
        <f>IF(lpg[[#This Row],[LPG+]]=1,30,lpg[[#This Row],[LPG stan]])</f>
        <v>15.96</v>
      </c>
      <c r="N191">
        <f>IF(lpg[[#This Row],[Pb95+]],45,lpg[[#This Row],[Pb95 stan]])</f>
        <v>33.435000000000002</v>
      </c>
    </row>
    <row r="192" spans="1:14" x14ac:dyDescent="0.3">
      <c r="A192">
        <v>184</v>
      </c>
      <c r="B192" s="1">
        <v>41823</v>
      </c>
      <c r="C192" s="2">
        <f t="shared" si="6"/>
        <v>4</v>
      </c>
      <c r="D192">
        <v>75</v>
      </c>
      <c r="E192">
        <f t="shared" si="7"/>
        <v>15.96</v>
      </c>
      <c r="F192">
        <f t="shared" si="8"/>
        <v>33.435000000000002</v>
      </c>
      <c r="G192">
        <f>IF(lpg[[#This Row],[LPG rano]]&gt;15,(6*lpg[[#This Row],[km]])/100,(6*(lpg[[#This Row],[km]]/2))/100)</f>
        <v>4.5</v>
      </c>
      <c r="H192">
        <f>IF(lpg[[#This Row],[LPG rano]]&gt;15,0,(9*(lpg[[#This Row],[km]]/2))/100)</f>
        <v>0</v>
      </c>
      <c r="I192">
        <f>lpg[[#This Row],[LPG rano]]-lpg[[#This Row],[spalono LPG]]</f>
        <v>11.46</v>
      </c>
      <c r="J192">
        <f>lpg[[#This Row],[Pb95 rano]]-lpg[[#This Row],[spalono Pb95]]</f>
        <v>33.435000000000002</v>
      </c>
      <c r="K192">
        <f>IF(lpg[[#This Row],[LPG stan]]&lt;5,1,0)</f>
        <v>0</v>
      </c>
      <c r="L192">
        <f>IF(lpg[[#This Row],[dzien tyg]]=4,IF(lpg[[#This Row],[Pb95 stan]]&lt;40,1,0),0)</f>
        <v>1</v>
      </c>
      <c r="M192">
        <f>IF(lpg[[#This Row],[LPG+]]=1,30,lpg[[#This Row],[LPG stan]])</f>
        <v>11.46</v>
      </c>
      <c r="N192">
        <f>IF(lpg[[#This Row],[Pb95+]],45,lpg[[#This Row],[Pb95 stan]])</f>
        <v>45</v>
      </c>
    </row>
    <row r="193" spans="1:14" x14ac:dyDescent="0.3">
      <c r="A193">
        <v>185</v>
      </c>
      <c r="B193" s="1">
        <v>41824</v>
      </c>
      <c r="C193" s="2">
        <f t="shared" si="6"/>
        <v>5</v>
      </c>
      <c r="D193">
        <v>27</v>
      </c>
      <c r="E193">
        <f t="shared" si="7"/>
        <v>11.46</v>
      </c>
      <c r="F193">
        <f t="shared" si="8"/>
        <v>45</v>
      </c>
      <c r="G193">
        <f>IF(lpg[[#This Row],[LPG rano]]&gt;15,(6*lpg[[#This Row],[km]])/100,(6*(lpg[[#This Row],[km]]/2))/100)</f>
        <v>0.81</v>
      </c>
      <c r="H193">
        <f>IF(lpg[[#This Row],[LPG rano]]&gt;15,0,(9*(lpg[[#This Row],[km]]/2))/100)</f>
        <v>1.2150000000000001</v>
      </c>
      <c r="I193">
        <f>lpg[[#This Row],[LPG rano]]-lpg[[#This Row],[spalono LPG]]</f>
        <v>10.65</v>
      </c>
      <c r="J193">
        <f>lpg[[#This Row],[Pb95 rano]]-lpg[[#This Row],[spalono Pb95]]</f>
        <v>43.784999999999997</v>
      </c>
      <c r="K193">
        <f>IF(lpg[[#This Row],[LPG stan]]&lt;5,1,0)</f>
        <v>0</v>
      </c>
      <c r="L193">
        <f>IF(lpg[[#This Row],[dzien tyg]]=4,IF(lpg[[#This Row],[Pb95 stan]]&lt;40,1,0),0)</f>
        <v>0</v>
      </c>
      <c r="M193">
        <f>IF(lpg[[#This Row],[LPG+]]=1,30,lpg[[#This Row],[LPG stan]])</f>
        <v>10.65</v>
      </c>
      <c r="N193">
        <f>IF(lpg[[#This Row],[Pb95+]],45,lpg[[#This Row],[Pb95 stan]])</f>
        <v>43.784999999999997</v>
      </c>
    </row>
    <row r="194" spans="1:14" x14ac:dyDescent="0.3">
      <c r="A194">
        <v>186</v>
      </c>
      <c r="B194" s="1">
        <v>41825</v>
      </c>
      <c r="C194" s="2">
        <f t="shared" si="6"/>
        <v>6</v>
      </c>
      <c r="D194">
        <v>56</v>
      </c>
      <c r="E194">
        <f t="shared" si="7"/>
        <v>10.65</v>
      </c>
      <c r="F194">
        <f t="shared" si="8"/>
        <v>43.784999999999997</v>
      </c>
      <c r="G194">
        <f>IF(lpg[[#This Row],[LPG rano]]&gt;15,(6*lpg[[#This Row],[km]])/100,(6*(lpg[[#This Row],[km]]/2))/100)</f>
        <v>1.68</v>
      </c>
      <c r="H194">
        <f>IF(lpg[[#This Row],[LPG rano]]&gt;15,0,(9*(lpg[[#This Row],[km]]/2))/100)</f>
        <v>2.52</v>
      </c>
      <c r="I194">
        <f>lpg[[#This Row],[LPG rano]]-lpg[[#This Row],[spalono LPG]]</f>
        <v>8.9700000000000006</v>
      </c>
      <c r="J194">
        <f>lpg[[#This Row],[Pb95 rano]]-lpg[[#This Row],[spalono Pb95]]</f>
        <v>41.264999999999993</v>
      </c>
      <c r="K194">
        <f>IF(lpg[[#This Row],[LPG stan]]&lt;5,1,0)</f>
        <v>0</v>
      </c>
      <c r="L194">
        <f>IF(lpg[[#This Row],[dzien tyg]]=4,IF(lpg[[#This Row],[Pb95 stan]]&lt;40,1,0),0)</f>
        <v>0</v>
      </c>
      <c r="M194">
        <f>IF(lpg[[#This Row],[LPG+]]=1,30,lpg[[#This Row],[LPG stan]])</f>
        <v>8.9700000000000006</v>
      </c>
      <c r="N194">
        <f>IF(lpg[[#This Row],[Pb95+]],45,lpg[[#This Row],[Pb95 stan]])</f>
        <v>41.264999999999993</v>
      </c>
    </row>
    <row r="195" spans="1:14" x14ac:dyDescent="0.3">
      <c r="A195">
        <v>187</v>
      </c>
      <c r="B195" s="1">
        <v>41826</v>
      </c>
      <c r="C195" s="2">
        <f t="shared" si="6"/>
        <v>7</v>
      </c>
      <c r="D195">
        <v>141</v>
      </c>
      <c r="E195">
        <f t="shared" si="7"/>
        <v>8.9700000000000006</v>
      </c>
      <c r="F195">
        <f t="shared" si="8"/>
        <v>41.264999999999993</v>
      </c>
      <c r="G195">
        <f>IF(lpg[[#This Row],[LPG rano]]&gt;15,(6*lpg[[#This Row],[km]])/100,(6*(lpg[[#This Row],[km]]/2))/100)</f>
        <v>4.2300000000000004</v>
      </c>
      <c r="H195">
        <f>IF(lpg[[#This Row],[LPG rano]]&gt;15,0,(9*(lpg[[#This Row],[km]]/2))/100)</f>
        <v>6.3449999999999998</v>
      </c>
      <c r="I195">
        <f>lpg[[#This Row],[LPG rano]]-lpg[[#This Row],[spalono LPG]]</f>
        <v>4.74</v>
      </c>
      <c r="J195">
        <f>lpg[[#This Row],[Pb95 rano]]-lpg[[#This Row],[spalono Pb95]]</f>
        <v>34.919999999999995</v>
      </c>
      <c r="K195">
        <f>IF(lpg[[#This Row],[LPG stan]]&lt;5,1,0)</f>
        <v>1</v>
      </c>
      <c r="L195">
        <f>IF(lpg[[#This Row],[dzien tyg]]=4,IF(lpg[[#This Row],[Pb95 stan]]&lt;40,1,0),0)</f>
        <v>0</v>
      </c>
      <c r="M195">
        <f>IF(lpg[[#This Row],[LPG+]]=1,30,lpg[[#This Row],[LPG stan]])</f>
        <v>30</v>
      </c>
      <c r="N195">
        <f>IF(lpg[[#This Row],[Pb95+]],45,lpg[[#This Row],[Pb95 stan]])</f>
        <v>34.919999999999995</v>
      </c>
    </row>
    <row r="196" spans="1:14" x14ac:dyDescent="0.3">
      <c r="A196">
        <v>188</v>
      </c>
      <c r="B196" s="1">
        <v>41827</v>
      </c>
      <c r="C196" s="2">
        <f t="shared" si="6"/>
        <v>1</v>
      </c>
      <c r="D196">
        <v>120</v>
      </c>
      <c r="E196">
        <f t="shared" si="7"/>
        <v>30</v>
      </c>
      <c r="F196">
        <f t="shared" si="8"/>
        <v>34.919999999999995</v>
      </c>
      <c r="G196">
        <f>IF(lpg[[#This Row],[LPG rano]]&gt;15,(6*lpg[[#This Row],[km]])/100,(6*(lpg[[#This Row],[km]]/2))/100)</f>
        <v>7.2</v>
      </c>
      <c r="H196">
        <f>IF(lpg[[#This Row],[LPG rano]]&gt;15,0,(9*(lpg[[#This Row],[km]]/2))/100)</f>
        <v>0</v>
      </c>
      <c r="I196">
        <f>lpg[[#This Row],[LPG rano]]-lpg[[#This Row],[spalono LPG]]</f>
        <v>22.8</v>
      </c>
      <c r="J196">
        <f>lpg[[#This Row],[Pb95 rano]]-lpg[[#This Row],[spalono Pb95]]</f>
        <v>34.919999999999995</v>
      </c>
      <c r="K196">
        <f>IF(lpg[[#This Row],[LPG stan]]&lt;5,1,0)</f>
        <v>0</v>
      </c>
      <c r="L196">
        <f>IF(lpg[[#This Row],[dzien tyg]]=4,IF(lpg[[#This Row],[Pb95 stan]]&lt;40,1,0),0)</f>
        <v>0</v>
      </c>
      <c r="M196">
        <f>IF(lpg[[#This Row],[LPG+]]=1,30,lpg[[#This Row],[LPG stan]])</f>
        <v>22.8</v>
      </c>
      <c r="N196">
        <f>IF(lpg[[#This Row],[Pb95+]],45,lpg[[#This Row],[Pb95 stan]])</f>
        <v>34.919999999999995</v>
      </c>
    </row>
    <row r="197" spans="1:14" x14ac:dyDescent="0.3">
      <c r="A197">
        <v>189</v>
      </c>
      <c r="B197" s="1">
        <v>41828</v>
      </c>
      <c r="C197" s="2">
        <f t="shared" si="6"/>
        <v>2</v>
      </c>
      <c r="D197">
        <v>95</v>
      </c>
      <c r="E197">
        <f t="shared" si="7"/>
        <v>22.8</v>
      </c>
      <c r="F197">
        <f t="shared" si="8"/>
        <v>34.919999999999995</v>
      </c>
      <c r="G197">
        <f>IF(lpg[[#This Row],[LPG rano]]&gt;15,(6*lpg[[#This Row],[km]])/100,(6*(lpg[[#This Row],[km]]/2))/100)</f>
        <v>5.7</v>
      </c>
      <c r="H197">
        <f>IF(lpg[[#This Row],[LPG rano]]&gt;15,0,(9*(lpg[[#This Row],[km]]/2))/100)</f>
        <v>0</v>
      </c>
      <c r="I197">
        <f>lpg[[#This Row],[LPG rano]]-lpg[[#This Row],[spalono LPG]]</f>
        <v>17.100000000000001</v>
      </c>
      <c r="J197">
        <f>lpg[[#This Row],[Pb95 rano]]-lpg[[#This Row],[spalono Pb95]]</f>
        <v>34.919999999999995</v>
      </c>
      <c r="K197">
        <f>IF(lpg[[#This Row],[LPG stan]]&lt;5,1,0)</f>
        <v>0</v>
      </c>
      <c r="L197">
        <f>IF(lpg[[#This Row],[dzien tyg]]=4,IF(lpg[[#This Row],[Pb95 stan]]&lt;40,1,0),0)</f>
        <v>0</v>
      </c>
      <c r="M197">
        <f>IF(lpg[[#This Row],[LPG+]]=1,30,lpg[[#This Row],[LPG stan]])</f>
        <v>17.100000000000001</v>
      </c>
      <c r="N197">
        <f>IF(lpg[[#This Row],[Pb95+]],45,lpg[[#This Row],[Pb95 stan]])</f>
        <v>34.919999999999995</v>
      </c>
    </row>
    <row r="198" spans="1:14" x14ac:dyDescent="0.3">
      <c r="A198">
        <v>190</v>
      </c>
      <c r="B198" s="1">
        <v>41829</v>
      </c>
      <c r="C198" s="2">
        <f t="shared" si="6"/>
        <v>3</v>
      </c>
      <c r="D198">
        <v>81</v>
      </c>
      <c r="E198">
        <f t="shared" si="7"/>
        <v>17.100000000000001</v>
      </c>
      <c r="F198">
        <f t="shared" si="8"/>
        <v>34.919999999999995</v>
      </c>
      <c r="G198">
        <f>IF(lpg[[#This Row],[LPG rano]]&gt;15,(6*lpg[[#This Row],[km]])/100,(6*(lpg[[#This Row],[km]]/2))/100)</f>
        <v>4.8600000000000003</v>
      </c>
      <c r="H198">
        <f>IF(lpg[[#This Row],[LPG rano]]&gt;15,0,(9*(lpg[[#This Row],[km]]/2))/100)</f>
        <v>0</v>
      </c>
      <c r="I198">
        <f>lpg[[#This Row],[LPG rano]]-lpg[[#This Row],[spalono LPG]]</f>
        <v>12.240000000000002</v>
      </c>
      <c r="J198">
        <f>lpg[[#This Row],[Pb95 rano]]-lpg[[#This Row],[spalono Pb95]]</f>
        <v>34.919999999999995</v>
      </c>
      <c r="K198">
        <f>IF(lpg[[#This Row],[LPG stan]]&lt;5,1,0)</f>
        <v>0</v>
      </c>
      <c r="L198">
        <f>IF(lpg[[#This Row],[dzien tyg]]=4,IF(lpg[[#This Row],[Pb95 stan]]&lt;40,1,0),0)</f>
        <v>0</v>
      </c>
      <c r="M198">
        <f>IF(lpg[[#This Row],[LPG+]]=1,30,lpg[[#This Row],[LPG stan]])</f>
        <v>12.240000000000002</v>
      </c>
      <c r="N198">
        <f>IF(lpg[[#This Row],[Pb95+]],45,lpg[[#This Row],[Pb95 stan]])</f>
        <v>34.919999999999995</v>
      </c>
    </row>
    <row r="199" spans="1:14" x14ac:dyDescent="0.3">
      <c r="A199">
        <v>191</v>
      </c>
      <c r="B199" s="1">
        <v>41830</v>
      </c>
      <c r="C199" s="2">
        <f t="shared" si="6"/>
        <v>4</v>
      </c>
      <c r="D199">
        <v>30</v>
      </c>
      <c r="E199">
        <f t="shared" si="7"/>
        <v>12.240000000000002</v>
      </c>
      <c r="F199">
        <f t="shared" si="8"/>
        <v>34.919999999999995</v>
      </c>
      <c r="G199">
        <f>IF(lpg[[#This Row],[LPG rano]]&gt;15,(6*lpg[[#This Row],[km]])/100,(6*(lpg[[#This Row],[km]]/2))/100)</f>
        <v>0.9</v>
      </c>
      <c r="H199">
        <f>IF(lpg[[#This Row],[LPG rano]]&gt;15,0,(9*(lpg[[#This Row],[km]]/2))/100)</f>
        <v>1.35</v>
      </c>
      <c r="I199">
        <f>lpg[[#This Row],[LPG rano]]-lpg[[#This Row],[spalono LPG]]</f>
        <v>11.340000000000002</v>
      </c>
      <c r="J199">
        <f>lpg[[#This Row],[Pb95 rano]]-lpg[[#This Row],[spalono Pb95]]</f>
        <v>33.569999999999993</v>
      </c>
      <c r="K199">
        <f>IF(lpg[[#This Row],[LPG stan]]&lt;5,1,0)</f>
        <v>0</v>
      </c>
      <c r="L199">
        <f>IF(lpg[[#This Row],[dzien tyg]]=4,IF(lpg[[#This Row],[Pb95 stan]]&lt;40,1,0),0)</f>
        <v>1</v>
      </c>
      <c r="M199">
        <f>IF(lpg[[#This Row],[LPG+]]=1,30,lpg[[#This Row],[LPG stan]])</f>
        <v>11.340000000000002</v>
      </c>
      <c r="N199">
        <f>IF(lpg[[#This Row],[Pb95+]],45,lpg[[#This Row],[Pb95 stan]])</f>
        <v>45</v>
      </c>
    </row>
    <row r="200" spans="1:14" x14ac:dyDescent="0.3">
      <c r="A200">
        <v>192</v>
      </c>
      <c r="B200" s="1">
        <v>41831</v>
      </c>
      <c r="C200" s="2">
        <f t="shared" si="6"/>
        <v>5</v>
      </c>
      <c r="D200">
        <v>76</v>
      </c>
      <c r="E200">
        <f t="shared" si="7"/>
        <v>11.340000000000002</v>
      </c>
      <c r="F200">
        <f t="shared" si="8"/>
        <v>45</v>
      </c>
      <c r="G200">
        <f>IF(lpg[[#This Row],[LPG rano]]&gt;15,(6*lpg[[#This Row],[km]])/100,(6*(lpg[[#This Row],[km]]/2))/100)</f>
        <v>2.2799999999999998</v>
      </c>
      <c r="H200">
        <f>IF(lpg[[#This Row],[LPG rano]]&gt;15,0,(9*(lpg[[#This Row],[km]]/2))/100)</f>
        <v>3.42</v>
      </c>
      <c r="I200">
        <f>lpg[[#This Row],[LPG rano]]-lpg[[#This Row],[spalono LPG]]</f>
        <v>9.0600000000000023</v>
      </c>
      <c r="J200">
        <f>lpg[[#This Row],[Pb95 rano]]-lpg[[#This Row],[spalono Pb95]]</f>
        <v>41.58</v>
      </c>
      <c r="K200">
        <f>IF(lpg[[#This Row],[LPG stan]]&lt;5,1,0)</f>
        <v>0</v>
      </c>
      <c r="L200">
        <f>IF(lpg[[#This Row],[dzien tyg]]=4,IF(lpg[[#This Row],[Pb95 stan]]&lt;40,1,0),0)</f>
        <v>0</v>
      </c>
      <c r="M200">
        <f>IF(lpg[[#This Row],[LPG+]]=1,30,lpg[[#This Row],[LPG stan]])</f>
        <v>9.0600000000000023</v>
      </c>
      <c r="N200">
        <f>IF(lpg[[#This Row],[Pb95+]],45,lpg[[#This Row],[Pb95 stan]])</f>
        <v>41.58</v>
      </c>
    </row>
    <row r="201" spans="1:14" x14ac:dyDescent="0.3">
      <c r="A201">
        <v>193</v>
      </c>
      <c r="B201" s="1">
        <v>41832</v>
      </c>
      <c r="C201" s="2">
        <f t="shared" ref="C201:C264" si="9">WEEKDAY(B201,2)</f>
        <v>6</v>
      </c>
      <c r="D201">
        <v>67</v>
      </c>
      <c r="E201">
        <f t="shared" si="7"/>
        <v>9.0600000000000023</v>
      </c>
      <c r="F201">
        <f t="shared" si="8"/>
        <v>41.58</v>
      </c>
      <c r="G201">
        <f>IF(lpg[[#This Row],[LPG rano]]&gt;15,(6*lpg[[#This Row],[km]])/100,(6*(lpg[[#This Row],[km]]/2))/100)</f>
        <v>2.0099999999999998</v>
      </c>
      <c r="H201">
        <f>IF(lpg[[#This Row],[LPG rano]]&gt;15,0,(9*(lpg[[#This Row],[km]]/2))/100)</f>
        <v>3.0150000000000001</v>
      </c>
      <c r="I201">
        <f>lpg[[#This Row],[LPG rano]]-lpg[[#This Row],[spalono LPG]]</f>
        <v>7.0500000000000025</v>
      </c>
      <c r="J201">
        <f>lpg[[#This Row],[Pb95 rano]]-lpg[[#This Row],[spalono Pb95]]</f>
        <v>38.564999999999998</v>
      </c>
      <c r="K201">
        <f>IF(lpg[[#This Row],[LPG stan]]&lt;5,1,0)</f>
        <v>0</v>
      </c>
      <c r="L201">
        <f>IF(lpg[[#This Row],[dzien tyg]]=4,IF(lpg[[#This Row],[Pb95 stan]]&lt;40,1,0),0)</f>
        <v>0</v>
      </c>
      <c r="M201">
        <f>IF(lpg[[#This Row],[LPG+]]=1,30,lpg[[#This Row],[LPG stan]])</f>
        <v>7.0500000000000025</v>
      </c>
      <c r="N201">
        <f>IF(lpg[[#This Row],[Pb95+]],45,lpg[[#This Row],[Pb95 stan]])</f>
        <v>38.564999999999998</v>
      </c>
    </row>
    <row r="202" spans="1:14" x14ac:dyDescent="0.3">
      <c r="A202">
        <v>194</v>
      </c>
      <c r="B202" s="1">
        <v>41833</v>
      </c>
      <c r="C202" s="2">
        <f t="shared" si="9"/>
        <v>7</v>
      </c>
      <c r="D202">
        <v>102</v>
      </c>
      <c r="E202">
        <f t="shared" si="7"/>
        <v>7.0500000000000025</v>
      </c>
      <c r="F202">
        <f t="shared" si="8"/>
        <v>38.564999999999998</v>
      </c>
      <c r="G202">
        <f>IF(lpg[[#This Row],[LPG rano]]&gt;15,(6*lpg[[#This Row],[km]])/100,(6*(lpg[[#This Row],[km]]/2))/100)</f>
        <v>3.06</v>
      </c>
      <c r="H202">
        <f>IF(lpg[[#This Row],[LPG rano]]&gt;15,0,(9*(lpg[[#This Row],[km]]/2))/100)</f>
        <v>4.59</v>
      </c>
      <c r="I202">
        <f>lpg[[#This Row],[LPG rano]]-lpg[[#This Row],[spalono LPG]]</f>
        <v>3.9900000000000024</v>
      </c>
      <c r="J202">
        <f>lpg[[#This Row],[Pb95 rano]]-lpg[[#This Row],[spalono Pb95]]</f>
        <v>33.974999999999994</v>
      </c>
      <c r="K202">
        <f>IF(lpg[[#This Row],[LPG stan]]&lt;5,1,0)</f>
        <v>1</v>
      </c>
      <c r="L202">
        <f>IF(lpg[[#This Row],[dzien tyg]]=4,IF(lpg[[#This Row],[Pb95 stan]]&lt;40,1,0),0)</f>
        <v>0</v>
      </c>
      <c r="M202">
        <f>IF(lpg[[#This Row],[LPG+]]=1,30,lpg[[#This Row],[LPG stan]])</f>
        <v>30</v>
      </c>
      <c r="N202">
        <f>IF(lpg[[#This Row],[Pb95+]],45,lpg[[#This Row],[Pb95 stan]])</f>
        <v>33.974999999999994</v>
      </c>
    </row>
    <row r="203" spans="1:14" x14ac:dyDescent="0.3">
      <c r="A203">
        <v>195</v>
      </c>
      <c r="B203" s="1">
        <v>41834</v>
      </c>
      <c r="C203" s="2">
        <f t="shared" si="9"/>
        <v>1</v>
      </c>
      <c r="D203">
        <v>67</v>
      </c>
      <c r="E203">
        <f t="shared" ref="E203:E266" si="10">M202</f>
        <v>30</v>
      </c>
      <c r="F203">
        <f t="shared" ref="F203:F266" si="11">N202</f>
        <v>33.974999999999994</v>
      </c>
      <c r="G203">
        <f>IF(lpg[[#This Row],[LPG rano]]&gt;15,(6*lpg[[#This Row],[km]])/100,(6*(lpg[[#This Row],[km]]/2))/100)</f>
        <v>4.0199999999999996</v>
      </c>
      <c r="H203">
        <f>IF(lpg[[#This Row],[LPG rano]]&gt;15,0,(9*(lpg[[#This Row],[km]]/2))/100)</f>
        <v>0</v>
      </c>
      <c r="I203">
        <f>lpg[[#This Row],[LPG rano]]-lpg[[#This Row],[spalono LPG]]</f>
        <v>25.98</v>
      </c>
      <c r="J203">
        <f>lpg[[#This Row],[Pb95 rano]]-lpg[[#This Row],[spalono Pb95]]</f>
        <v>33.974999999999994</v>
      </c>
      <c r="K203">
        <f>IF(lpg[[#This Row],[LPG stan]]&lt;5,1,0)</f>
        <v>0</v>
      </c>
      <c r="L203">
        <f>IF(lpg[[#This Row],[dzien tyg]]=4,IF(lpg[[#This Row],[Pb95 stan]]&lt;40,1,0),0)</f>
        <v>0</v>
      </c>
      <c r="M203">
        <f>IF(lpg[[#This Row],[LPG+]]=1,30,lpg[[#This Row],[LPG stan]])</f>
        <v>25.98</v>
      </c>
      <c r="N203">
        <f>IF(lpg[[#This Row],[Pb95+]],45,lpg[[#This Row],[Pb95 stan]])</f>
        <v>33.974999999999994</v>
      </c>
    </row>
    <row r="204" spans="1:14" x14ac:dyDescent="0.3">
      <c r="A204">
        <v>196</v>
      </c>
      <c r="B204" s="1">
        <v>41835</v>
      </c>
      <c r="C204" s="2">
        <f t="shared" si="9"/>
        <v>2</v>
      </c>
      <c r="D204">
        <v>25</v>
      </c>
      <c r="E204">
        <f t="shared" si="10"/>
        <v>25.98</v>
      </c>
      <c r="F204">
        <f t="shared" si="11"/>
        <v>33.974999999999994</v>
      </c>
      <c r="G204">
        <f>IF(lpg[[#This Row],[LPG rano]]&gt;15,(6*lpg[[#This Row],[km]])/100,(6*(lpg[[#This Row],[km]]/2))/100)</f>
        <v>1.5</v>
      </c>
      <c r="H204">
        <f>IF(lpg[[#This Row],[LPG rano]]&gt;15,0,(9*(lpg[[#This Row],[km]]/2))/100)</f>
        <v>0</v>
      </c>
      <c r="I204">
        <f>lpg[[#This Row],[LPG rano]]-lpg[[#This Row],[spalono LPG]]</f>
        <v>24.48</v>
      </c>
      <c r="J204">
        <f>lpg[[#This Row],[Pb95 rano]]-lpg[[#This Row],[spalono Pb95]]</f>
        <v>33.974999999999994</v>
      </c>
      <c r="K204">
        <f>IF(lpg[[#This Row],[LPG stan]]&lt;5,1,0)</f>
        <v>0</v>
      </c>
      <c r="L204">
        <f>IF(lpg[[#This Row],[dzien tyg]]=4,IF(lpg[[#This Row],[Pb95 stan]]&lt;40,1,0),0)</f>
        <v>0</v>
      </c>
      <c r="M204">
        <f>IF(lpg[[#This Row],[LPG+]]=1,30,lpg[[#This Row],[LPG stan]])</f>
        <v>24.48</v>
      </c>
      <c r="N204">
        <f>IF(lpg[[#This Row],[Pb95+]],45,lpg[[#This Row],[Pb95 stan]])</f>
        <v>33.974999999999994</v>
      </c>
    </row>
    <row r="205" spans="1:14" x14ac:dyDescent="0.3">
      <c r="A205">
        <v>197</v>
      </c>
      <c r="B205" s="1">
        <v>41836</v>
      </c>
      <c r="C205" s="2">
        <f t="shared" si="9"/>
        <v>3</v>
      </c>
      <c r="D205">
        <v>69</v>
      </c>
      <c r="E205">
        <f t="shared" si="10"/>
        <v>24.48</v>
      </c>
      <c r="F205">
        <f t="shared" si="11"/>
        <v>33.974999999999994</v>
      </c>
      <c r="G205">
        <f>IF(lpg[[#This Row],[LPG rano]]&gt;15,(6*lpg[[#This Row],[km]])/100,(6*(lpg[[#This Row],[km]]/2))/100)</f>
        <v>4.1399999999999997</v>
      </c>
      <c r="H205">
        <f>IF(lpg[[#This Row],[LPG rano]]&gt;15,0,(9*(lpg[[#This Row],[km]]/2))/100)</f>
        <v>0</v>
      </c>
      <c r="I205">
        <f>lpg[[#This Row],[LPG rano]]-lpg[[#This Row],[spalono LPG]]</f>
        <v>20.34</v>
      </c>
      <c r="J205">
        <f>lpg[[#This Row],[Pb95 rano]]-lpg[[#This Row],[spalono Pb95]]</f>
        <v>33.974999999999994</v>
      </c>
      <c r="K205">
        <f>IF(lpg[[#This Row],[LPG stan]]&lt;5,1,0)</f>
        <v>0</v>
      </c>
      <c r="L205">
        <f>IF(lpg[[#This Row],[dzien tyg]]=4,IF(lpg[[#This Row],[Pb95 stan]]&lt;40,1,0),0)</f>
        <v>0</v>
      </c>
      <c r="M205">
        <f>IF(lpg[[#This Row],[LPG+]]=1,30,lpg[[#This Row],[LPG stan]])</f>
        <v>20.34</v>
      </c>
      <c r="N205">
        <f>IF(lpg[[#This Row],[Pb95+]],45,lpg[[#This Row],[Pb95 stan]])</f>
        <v>33.974999999999994</v>
      </c>
    </row>
    <row r="206" spans="1:14" x14ac:dyDescent="0.3">
      <c r="A206">
        <v>198</v>
      </c>
      <c r="B206" s="1">
        <v>41837</v>
      </c>
      <c r="C206" s="2">
        <f t="shared" si="9"/>
        <v>4</v>
      </c>
      <c r="D206">
        <v>61</v>
      </c>
      <c r="E206">
        <f t="shared" si="10"/>
        <v>20.34</v>
      </c>
      <c r="F206">
        <f t="shared" si="11"/>
        <v>33.974999999999994</v>
      </c>
      <c r="G206">
        <f>IF(lpg[[#This Row],[LPG rano]]&gt;15,(6*lpg[[#This Row],[km]])/100,(6*(lpg[[#This Row],[km]]/2))/100)</f>
        <v>3.66</v>
      </c>
      <c r="H206">
        <f>IF(lpg[[#This Row],[LPG rano]]&gt;15,0,(9*(lpg[[#This Row],[km]]/2))/100)</f>
        <v>0</v>
      </c>
      <c r="I206">
        <f>lpg[[#This Row],[LPG rano]]-lpg[[#This Row],[spalono LPG]]</f>
        <v>16.68</v>
      </c>
      <c r="J206">
        <f>lpg[[#This Row],[Pb95 rano]]-lpg[[#This Row],[spalono Pb95]]</f>
        <v>33.974999999999994</v>
      </c>
      <c r="K206">
        <f>IF(lpg[[#This Row],[LPG stan]]&lt;5,1,0)</f>
        <v>0</v>
      </c>
      <c r="L206">
        <f>IF(lpg[[#This Row],[dzien tyg]]=4,IF(lpg[[#This Row],[Pb95 stan]]&lt;40,1,0),0)</f>
        <v>1</v>
      </c>
      <c r="M206">
        <f>IF(lpg[[#This Row],[LPG+]]=1,30,lpg[[#This Row],[LPG stan]])</f>
        <v>16.68</v>
      </c>
      <c r="N206">
        <f>IF(lpg[[#This Row],[Pb95+]],45,lpg[[#This Row],[Pb95 stan]])</f>
        <v>45</v>
      </c>
    </row>
    <row r="207" spans="1:14" x14ac:dyDescent="0.3">
      <c r="A207">
        <v>199</v>
      </c>
      <c r="B207" s="1">
        <v>41838</v>
      </c>
      <c r="C207" s="2">
        <f t="shared" si="9"/>
        <v>5</v>
      </c>
      <c r="D207">
        <v>99</v>
      </c>
      <c r="E207">
        <f t="shared" si="10"/>
        <v>16.68</v>
      </c>
      <c r="F207">
        <f t="shared" si="11"/>
        <v>45</v>
      </c>
      <c r="G207">
        <f>IF(lpg[[#This Row],[LPG rano]]&gt;15,(6*lpg[[#This Row],[km]])/100,(6*(lpg[[#This Row],[km]]/2))/100)</f>
        <v>5.94</v>
      </c>
      <c r="H207">
        <f>IF(lpg[[#This Row],[LPG rano]]&gt;15,0,(9*(lpg[[#This Row],[km]]/2))/100)</f>
        <v>0</v>
      </c>
      <c r="I207">
        <f>lpg[[#This Row],[LPG rano]]-lpg[[#This Row],[spalono LPG]]</f>
        <v>10.739999999999998</v>
      </c>
      <c r="J207">
        <f>lpg[[#This Row],[Pb95 rano]]-lpg[[#This Row],[spalono Pb95]]</f>
        <v>45</v>
      </c>
      <c r="K207">
        <f>IF(lpg[[#This Row],[LPG stan]]&lt;5,1,0)</f>
        <v>0</v>
      </c>
      <c r="L207">
        <f>IF(lpg[[#This Row],[dzien tyg]]=4,IF(lpg[[#This Row],[Pb95 stan]]&lt;40,1,0),0)</f>
        <v>0</v>
      </c>
      <c r="M207">
        <f>IF(lpg[[#This Row],[LPG+]]=1,30,lpg[[#This Row],[LPG stan]])</f>
        <v>10.739999999999998</v>
      </c>
      <c r="N207">
        <f>IF(lpg[[#This Row],[Pb95+]],45,lpg[[#This Row],[Pb95 stan]])</f>
        <v>45</v>
      </c>
    </row>
    <row r="208" spans="1:14" x14ac:dyDescent="0.3">
      <c r="A208">
        <v>200</v>
      </c>
      <c r="B208" s="1">
        <v>41839</v>
      </c>
      <c r="C208" s="2">
        <f t="shared" si="9"/>
        <v>6</v>
      </c>
      <c r="D208">
        <v>16</v>
      </c>
      <c r="E208">
        <f t="shared" si="10"/>
        <v>10.739999999999998</v>
      </c>
      <c r="F208">
        <f t="shared" si="11"/>
        <v>45</v>
      </c>
      <c r="G208">
        <f>IF(lpg[[#This Row],[LPG rano]]&gt;15,(6*lpg[[#This Row],[km]])/100,(6*(lpg[[#This Row],[km]]/2))/100)</f>
        <v>0.48</v>
      </c>
      <c r="H208">
        <f>IF(lpg[[#This Row],[LPG rano]]&gt;15,0,(9*(lpg[[#This Row],[km]]/2))/100)</f>
        <v>0.72</v>
      </c>
      <c r="I208">
        <f>lpg[[#This Row],[LPG rano]]-lpg[[#This Row],[spalono LPG]]</f>
        <v>10.259999999999998</v>
      </c>
      <c r="J208">
        <f>lpg[[#This Row],[Pb95 rano]]-lpg[[#This Row],[spalono Pb95]]</f>
        <v>44.28</v>
      </c>
      <c r="K208">
        <f>IF(lpg[[#This Row],[LPG stan]]&lt;5,1,0)</f>
        <v>0</v>
      </c>
      <c r="L208">
        <f>IF(lpg[[#This Row],[dzien tyg]]=4,IF(lpg[[#This Row],[Pb95 stan]]&lt;40,1,0),0)</f>
        <v>0</v>
      </c>
      <c r="M208">
        <f>IF(lpg[[#This Row],[LPG+]]=1,30,lpg[[#This Row],[LPG stan]])</f>
        <v>10.259999999999998</v>
      </c>
      <c r="N208">
        <f>IF(lpg[[#This Row],[Pb95+]],45,lpg[[#This Row],[Pb95 stan]])</f>
        <v>44.28</v>
      </c>
    </row>
    <row r="209" spans="1:14" x14ac:dyDescent="0.3">
      <c r="A209">
        <v>201</v>
      </c>
      <c r="B209" s="1">
        <v>41840</v>
      </c>
      <c r="C209" s="2">
        <f t="shared" si="9"/>
        <v>7</v>
      </c>
      <c r="D209">
        <v>102</v>
      </c>
      <c r="E209">
        <f t="shared" si="10"/>
        <v>10.259999999999998</v>
      </c>
      <c r="F209">
        <f t="shared" si="11"/>
        <v>44.28</v>
      </c>
      <c r="G209">
        <f>IF(lpg[[#This Row],[LPG rano]]&gt;15,(6*lpg[[#This Row],[km]])/100,(6*(lpg[[#This Row],[km]]/2))/100)</f>
        <v>3.06</v>
      </c>
      <c r="H209">
        <f>IF(lpg[[#This Row],[LPG rano]]&gt;15,0,(9*(lpg[[#This Row],[km]]/2))/100)</f>
        <v>4.59</v>
      </c>
      <c r="I209">
        <f>lpg[[#This Row],[LPG rano]]-lpg[[#This Row],[spalono LPG]]</f>
        <v>7.1999999999999975</v>
      </c>
      <c r="J209">
        <f>lpg[[#This Row],[Pb95 rano]]-lpg[[#This Row],[spalono Pb95]]</f>
        <v>39.69</v>
      </c>
      <c r="K209">
        <f>IF(lpg[[#This Row],[LPG stan]]&lt;5,1,0)</f>
        <v>0</v>
      </c>
      <c r="L209">
        <f>IF(lpg[[#This Row],[dzien tyg]]=4,IF(lpg[[#This Row],[Pb95 stan]]&lt;40,1,0),0)</f>
        <v>0</v>
      </c>
      <c r="M209">
        <f>IF(lpg[[#This Row],[LPG+]]=1,30,lpg[[#This Row],[LPG stan]])</f>
        <v>7.1999999999999975</v>
      </c>
      <c r="N209">
        <f>IF(lpg[[#This Row],[Pb95+]],45,lpg[[#This Row],[Pb95 stan]])</f>
        <v>39.69</v>
      </c>
    </row>
    <row r="210" spans="1:14" x14ac:dyDescent="0.3">
      <c r="A210">
        <v>202</v>
      </c>
      <c r="B210" s="1">
        <v>41841</v>
      </c>
      <c r="C210" s="2">
        <f t="shared" si="9"/>
        <v>1</v>
      </c>
      <c r="D210">
        <v>67</v>
      </c>
      <c r="E210">
        <f t="shared" si="10"/>
        <v>7.1999999999999975</v>
      </c>
      <c r="F210">
        <f t="shared" si="11"/>
        <v>39.69</v>
      </c>
      <c r="G210">
        <f>IF(lpg[[#This Row],[LPG rano]]&gt;15,(6*lpg[[#This Row],[km]])/100,(6*(lpg[[#This Row],[km]]/2))/100)</f>
        <v>2.0099999999999998</v>
      </c>
      <c r="H210">
        <f>IF(lpg[[#This Row],[LPG rano]]&gt;15,0,(9*(lpg[[#This Row],[km]]/2))/100)</f>
        <v>3.0150000000000001</v>
      </c>
      <c r="I210">
        <f>lpg[[#This Row],[LPG rano]]-lpg[[#This Row],[spalono LPG]]</f>
        <v>5.1899999999999977</v>
      </c>
      <c r="J210">
        <f>lpg[[#This Row],[Pb95 rano]]-lpg[[#This Row],[spalono Pb95]]</f>
        <v>36.674999999999997</v>
      </c>
      <c r="K210">
        <f>IF(lpg[[#This Row],[LPG stan]]&lt;5,1,0)</f>
        <v>0</v>
      </c>
      <c r="L210">
        <f>IF(lpg[[#This Row],[dzien tyg]]=4,IF(lpg[[#This Row],[Pb95 stan]]&lt;40,1,0),0)</f>
        <v>0</v>
      </c>
      <c r="M210">
        <f>IF(lpg[[#This Row],[LPG+]]=1,30,lpg[[#This Row],[LPG stan]])</f>
        <v>5.1899999999999977</v>
      </c>
      <c r="N210">
        <f>IF(lpg[[#This Row],[Pb95+]],45,lpg[[#This Row],[Pb95 stan]])</f>
        <v>36.674999999999997</v>
      </c>
    </row>
    <row r="211" spans="1:14" x14ac:dyDescent="0.3">
      <c r="A211">
        <v>203</v>
      </c>
      <c r="B211" s="1">
        <v>41842</v>
      </c>
      <c r="C211" s="2">
        <f t="shared" si="9"/>
        <v>2</v>
      </c>
      <c r="D211">
        <v>51</v>
      </c>
      <c r="E211">
        <f t="shared" si="10"/>
        <v>5.1899999999999977</v>
      </c>
      <c r="F211">
        <f t="shared" si="11"/>
        <v>36.674999999999997</v>
      </c>
      <c r="G211">
        <f>IF(lpg[[#This Row],[LPG rano]]&gt;15,(6*lpg[[#This Row],[km]])/100,(6*(lpg[[#This Row],[km]]/2))/100)</f>
        <v>1.53</v>
      </c>
      <c r="H211">
        <f>IF(lpg[[#This Row],[LPG rano]]&gt;15,0,(9*(lpg[[#This Row],[km]]/2))/100)</f>
        <v>2.2949999999999999</v>
      </c>
      <c r="I211">
        <f>lpg[[#This Row],[LPG rano]]-lpg[[#This Row],[spalono LPG]]</f>
        <v>3.6599999999999975</v>
      </c>
      <c r="J211">
        <f>lpg[[#This Row],[Pb95 rano]]-lpg[[#This Row],[spalono Pb95]]</f>
        <v>34.379999999999995</v>
      </c>
      <c r="K211">
        <f>IF(lpg[[#This Row],[LPG stan]]&lt;5,1,0)</f>
        <v>1</v>
      </c>
      <c r="L211">
        <f>IF(lpg[[#This Row],[dzien tyg]]=4,IF(lpg[[#This Row],[Pb95 stan]]&lt;40,1,0),0)</f>
        <v>0</v>
      </c>
      <c r="M211">
        <f>IF(lpg[[#This Row],[LPG+]]=1,30,lpg[[#This Row],[LPG stan]])</f>
        <v>30</v>
      </c>
      <c r="N211">
        <f>IF(lpg[[#This Row],[Pb95+]],45,lpg[[#This Row],[Pb95 stan]])</f>
        <v>34.379999999999995</v>
      </c>
    </row>
    <row r="212" spans="1:14" x14ac:dyDescent="0.3">
      <c r="A212">
        <v>204</v>
      </c>
      <c r="B212" s="1">
        <v>41843</v>
      </c>
      <c r="C212" s="2">
        <f t="shared" si="9"/>
        <v>3</v>
      </c>
      <c r="D212">
        <v>34</v>
      </c>
      <c r="E212">
        <f t="shared" si="10"/>
        <v>30</v>
      </c>
      <c r="F212">
        <f t="shared" si="11"/>
        <v>34.379999999999995</v>
      </c>
      <c r="G212">
        <f>IF(lpg[[#This Row],[LPG rano]]&gt;15,(6*lpg[[#This Row],[km]])/100,(6*(lpg[[#This Row],[km]]/2))/100)</f>
        <v>2.04</v>
      </c>
      <c r="H212">
        <f>IF(lpg[[#This Row],[LPG rano]]&gt;15,0,(9*(lpg[[#This Row],[km]]/2))/100)</f>
        <v>0</v>
      </c>
      <c r="I212">
        <f>lpg[[#This Row],[LPG rano]]-lpg[[#This Row],[spalono LPG]]</f>
        <v>27.96</v>
      </c>
      <c r="J212">
        <f>lpg[[#This Row],[Pb95 rano]]-lpg[[#This Row],[spalono Pb95]]</f>
        <v>34.379999999999995</v>
      </c>
      <c r="K212">
        <f>IF(lpg[[#This Row],[LPG stan]]&lt;5,1,0)</f>
        <v>0</v>
      </c>
      <c r="L212">
        <f>IF(lpg[[#This Row],[dzien tyg]]=4,IF(lpg[[#This Row],[Pb95 stan]]&lt;40,1,0),0)</f>
        <v>0</v>
      </c>
      <c r="M212">
        <f>IF(lpg[[#This Row],[LPG+]]=1,30,lpg[[#This Row],[LPG stan]])</f>
        <v>27.96</v>
      </c>
      <c r="N212">
        <f>IF(lpg[[#This Row],[Pb95+]],45,lpg[[#This Row],[Pb95 stan]])</f>
        <v>34.379999999999995</v>
      </c>
    </row>
    <row r="213" spans="1:14" x14ac:dyDescent="0.3">
      <c r="A213">
        <v>205</v>
      </c>
      <c r="B213" s="1">
        <v>41844</v>
      </c>
      <c r="C213" s="2">
        <f t="shared" si="9"/>
        <v>4</v>
      </c>
      <c r="D213">
        <v>108</v>
      </c>
      <c r="E213">
        <f t="shared" si="10"/>
        <v>27.96</v>
      </c>
      <c r="F213">
        <f t="shared" si="11"/>
        <v>34.379999999999995</v>
      </c>
      <c r="G213">
        <f>IF(lpg[[#This Row],[LPG rano]]&gt;15,(6*lpg[[#This Row],[km]])/100,(6*(lpg[[#This Row],[km]]/2))/100)</f>
        <v>6.48</v>
      </c>
      <c r="H213">
        <f>IF(lpg[[#This Row],[LPG rano]]&gt;15,0,(9*(lpg[[#This Row],[km]]/2))/100)</f>
        <v>0</v>
      </c>
      <c r="I213">
        <f>lpg[[#This Row],[LPG rano]]-lpg[[#This Row],[spalono LPG]]</f>
        <v>21.48</v>
      </c>
      <c r="J213">
        <f>lpg[[#This Row],[Pb95 rano]]-lpg[[#This Row],[spalono Pb95]]</f>
        <v>34.379999999999995</v>
      </c>
      <c r="K213">
        <f>IF(lpg[[#This Row],[LPG stan]]&lt;5,1,0)</f>
        <v>0</v>
      </c>
      <c r="L213">
        <f>IF(lpg[[#This Row],[dzien tyg]]=4,IF(lpg[[#This Row],[Pb95 stan]]&lt;40,1,0),0)</f>
        <v>1</v>
      </c>
      <c r="M213">
        <f>IF(lpg[[#This Row],[LPG+]]=1,30,lpg[[#This Row],[LPG stan]])</f>
        <v>21.48</v>
      </c>
      <c r="N213">
        <f>IF(lpg[[#This Row],[Pb95+]],45,lpg[[#This Row],[Pb95 stan]])</f>
        <v>45</v>
      </c>
    </row>
    <row r="214" spans="1:14" x14ac:dyDescent="0.3">
      <c r="A214">
        <v>206</v>
      </c>
      <c r="B214" s="1">
        <v>41845</v>
      </c>
      <c r="C214" s="2">
        <f t="shared" si="9"/>
        <v>5</v>
      </c>
      <c r="D214">
        <v>64</v>
      </c>
      <c r="E214">
        <f t="shared" si="10"/>
        <v>21.48</v>
      </c>
      <c r="F214">
        <f t="shared" si="11"/>
        <v>45</v>
      </c>
      <c r="G214">
        <f>IF(lpg[[#This Row],[LPG rano]]&gt;15,(6*lpg[[#This Row],[km]])/100,(6*(lpg[[#This Row],[km]]/2))/100)</f>
        <v>3.84</v>
      </c>
      <c r="H214">
        <f>IF(lpg[[#This Row],[LPG rano]]&gt;15,0,(9*(lpg[[#This Row],[km]]/2))/100)</f>
        <v>0</v>
      </c>
      <c r="I214">
        <f>lpg[[#This Row],[LPG rano]]-lpg[[#This Row],[spalono LPG]]</f>
        <v>17.64</v>
      </c>
      <c r="J214">
        <f>lpg[[#This Row],[Pb95 rano]]-lpg[[#This Row],[spalono Pb95]]</f>
        <v>45</v>
      </c>
      <c r="K214">
        <f>IF(lpg[[#This Row],[LPG stan]]&lt;5,1,0)</f>
        <v>0</v>
      </c>
      <c r="L214">
        <f>IF(lpg[[#This Row],[dzien tyg]]=4,IF(lpg[[#This Row],[Pb95 stan]]&lt;40,1,0),0)</f>
        <v>0</v>
      </c>
      <c r="M214">
        <f>IF(lpg[[#This Row],[LPG+]]=1,30,lpg[[#This Row],[LPG stan]])</f>
        <v>17.64</v>
      </c>
      <c r="N214">
        <f>IF(lpg[[#This Row],[Pb95+]],45,lpg[[#This Row],[Pb95 stan]])</f>
        <v>45</v>
      </c>
    </row>
    <row r="215" spans="1:14" x14ac:dyDescent="0.3">
      <c r="A215">
        <v>207</v>
      </c>
      <c r="B215" s="1">
        <v>41846</v>
      </c>
      <c r="C215" s="2">
        <f t="shared" si="9"/>
        <v>6</v>
      </c>
      <c r="D215">
        <v>53</v>
      </c>
      <c r="E215">
        <f t="shared" si="10"/>
        <v>17.64</v>
      </c>
      <c r="F215">
        <f t="shared" si="11"/>
        <v>45</v>
      </c>
      <c r="G215">
        <f>IF(lpg[[#This Row],[LPG rano]]&gt;15,(6*lpg[[#This Row],[km]])/100,(6*(lpg[[#This Row],[km]]/2))/100)</f>
        <v>3.18</v>
      </c>
      <c r="H215">
        <f>IF(lpg[[#This Row],[LPG rano]]&gt;15,0,(9*(lpg[[#This Row],[km]]/2))/100)</f>
        <v>0</v>
      </c>
      <c r="I215">
        <f>lpg[[#This Row],[LPG rano]]-lpg[[#This Row],[spalono LPG]]</f>
        <v>14.46</v>
      </c>
      <c r="J215">
        <f>lpg[[#This Row],[Pb95 rano]]-lpg[[#This Row],[spalono Pb95]]</f>
        <v>45</v>
      </c>
      <c r="K215">
        <f>IF(lpg[[#This Row],[LPG stan]]&lt;5,1,0)</f>
        <v>0</v>
      </c>
      <c r="L215">
        <f>IF(lpg[[#This Row],[dzien tyg]]=4,IF(lpg[[#This Row],[Pb95 stan]]&lt;40,1,0),0)</f>
        <v>0</v>
      </c>
      <c r="M215">
        <f>IF(lpg[[#This Row],[LPG+]]=1,30,lpg[[#This Row],[LPG stan]])</f>
        <v>14.46</v>
      </c>
      <c r="N215">
        <f>IF(lpg[[#This Row],[Pb95+]],45,lpg[[#This Row],[Pb95 stan]])</f>
        <v>45</v>
      </c>
    </row>
    <row r="216" spans="1:14" x14ac:dyDescent="0.3">
      <c r="A216">
        <v>208</v>
      </c>
      <c r="B216" s="1">
        <v>41847</v>
      </c>
      <c r="C216" s="2">
        <f t="shared" si="9"/>
        <v>7</v>
      </c>
      <c r="D216">
        <v>66</v>
      </c>
      <c r="E216">
        <f t="shared" si="10"/>
        <v>14.46</v>
      </c>
      <c r="F216">
        <f t="shared" si="11"/>
        <v>45</v>
      </c>
      <c r="G216">
        <f>IF(lpg[[#This Row],[LPG rano]]&gt;15,(6*lpg[[#This Row],[km]])/100,(6*(lpg[[#This Row],[km]]/2))/100)</f>
        <v>1.98</v>
      </c>
      <c r="H216">
        <f>IF(lpg[[#This Row],[LPG rano]]&gt;15,0,(9*(lpg[[#This Row],[km]]/2))/100)</f>
        <v>2.97</v>
      </c>
      <c r="I216">
        <f>lpg[[#This Row],[LPG rano]]-lpg[[#This Row],[spalono LPG]]</f>
        <v>12.48</v>
      </c>
      <c r="J216">
        <f>lpg[[#This Row],[Pb95 rano]]-lpg[[#This Row],[spalono Pb95]]</f>
        <v>42.03</v>
      </c>
      <c r="K216">
        <f>IF(lpg[[#This Row],[LPG stan]]&lt;5,1,0)</f>
        <v>0</v>
      </c>
      <c r="L216">
        <f>IF(lpg[[#This Row],[dzien tyg]]=4,IF(lpg[[#This Row],[Pb95 stan]]&lt;40,1,0),0)</f>
        <v>0</v>
      </c>
      <c r="M216">
        <f>IF(lpg[[#This Row],[LPG+]]=1,30,lpg[[#This Row],[LPG stan]])</f>
        <v>12.48</v>
      </c>
      <c r="N216">
        <f>IF(lpg[[#This Row],[Pb95+]],45,lpg[[#This Row],[Pb95 stan]])</f>
        <v>42.03</v>
      </c>
    </row>
    <row r="217" spans="1:14" x14ac:dyDescent="0.3">
      <c r="A217">
        <v>209</v>
      </c>
      <c r="B217" s="1">
        <v>41848</v>
      </c>
      <c r="C217" s="2">
        <f t="shared" si="9"/>
        <v>1</v>
      </c>
      <c r="D217">
        <v>109</v>
      </c>
      <c r="E217">
        <f t="shared" si="10"/>
        <v>12.48</v>
      </c>
      <c r="F217">
        <f t="shared" si="11"/>
        <v>42.03</v>
      </c>
      <c r="G217">
        <f>IF(lpg[[#This Row],[LPG rano]]&gt;15,(6*lpg[[#This Row],[km]])/100,(6*(lpg[[#This Row],[km]]/2))/100)</f>
        <v>3.27</v>
      </c>
      <c r="H217">
        <f>IF(lpg[[#This Row],[LPG rano]]&gt;15,0,(9*(lpg[[#This Row],[km]]/2))/100)</f>
        <v>4.9050000000000002</v>
      </c>
      <c r="I217">
        <f>lpg[[#This Row],[LPG rano]]-lpg[[#This Row],[spalono LPG]]</f>
        <v>9.2100000000000009</v>
      </c>
      <c r="J217">
        <f>lpg[[#This Row],[Pb95 rano]]-lpg[[#This Row],[spalono Pb95]]</f>
        <v>37.125</v>
      </c>
      <c r="K217">
        <f>IF(lpg[[#This Row],[LPG stan]]&lt;5,1,0)</f>
        <v>0</v>
      </c>
      <c r="L217">
        <f>IF(lpg[[#This Row],[dzien tyg]]=4,IF(lpg[[#This Row],[Pb95 stan]]&lt;40,1,0),0)</f>
        <v>0</v>
      </c>
      <c r="M217">
        <f>IF(lpg[[#This Row],[LPG+]]=1,30,lpg[[#This Row],[LPG stan]])</f>
        <v>9.2100000000000009</v>
      </c>
      <c r="N217">
        <f>IF(lpg[[#This Row],[Pb95+]],45,lpg[[#This Row],[Pb95 stan]])</f>
        <v>37.125</v>
      </c>
    </row>
    <row r="218" spans="1:14" x14ac:dyDescent="0.3">
      <c r="A218">
        <v>210</v>
      </c>
      <c r="B218" s="1">
        <v>41849</v>
      </c>
      <c r="C218" s="2">
        <f t="shared" si="9"/>
        <v>2</v>
      </c>
      <c r="D218">
        <v>70</v>
      </c>
      <c r="E218">
        <f t="shared" si="10"/>
        <v>9.2100000000000009</v>
      </c>
      <c r="F218">
        <f t="shared" si="11"/>
        <v>37.125</v>
      </c>
      <c r="G218">
        <f>IF(lpg[[#This Row],[LPG rano]]&gt;15,(6*lpg[[#This Row],[km]])/100,(6*(lpg[[#This Row],[km]]/2))/100)</f>
        <v>2.1</v>
      </c>
      <c r="H218">
        <f>IF(lpg[[#This Row],[LPG rano]]&gt;15,0,(9*(lpg[[#This Row],[km]]/2))/100)</f>
        <v>3.15</v>
      </c>
      <c r="I218">
        <f>lpg[[#This Row],[LPG rano]]-lpg[[#This Row],[spalono LPG]]</f>
        <v>7.1100000000000012</v>
      </c>
      <c r="J218">
        <f>lpg[[#This Row],[Pb95 rano]]-lpg[[#This Row],[spalono Pb95]]</f>
        <v>33.975000000000001</v>
      </c>
      <c r="K218">
        <f>IF(lpg[[#This Row],[LPG stan]]&lt;5,1,0)</f>
        <v>0</v>
      </c>
      <c r="L218">
        <f>IF(lpg[[#This Row],[dzien tyg]]=4,IF(lpg[[#This Row],[Pb95 stan]]&lt;40,1,0),0)</f>
        <v>0</v>
      </c>
      <c r="M218">
        <f>IF(lpg[[#This Row],[LPG+]]=1,30,lpg[[#This Row],[LPG stan]])</f>
        <v>7.1100000000000012</v>
      </c>
      <c r="N218">
        <f>IF(lpg[[#This Row],[Pb95+]],45,lpg[[#This Row],[Pb95 stan]])</f>
        <v>33.975000000000001</v>
      </c>
    </row>
    <row r="219" spans="1:14" x14ac:dyDescent="0.3">
      <c r="A219">
        <v>211</v>
      </c>
      <c r="B219" s="1">
        <v>41850</v>
      </c>
      <c r="C219" s="2">
        <f t="shared" si="9"/>
        <v>3</v>
      </c>
      <c r="D219">
        <v>29</v>
      </c>
      <c r="E219">
        <f t="shared" si="10"/>
        <v>7.1100000000000012</v>
      </c>
      <c r="F219">
        <f t="shared" si="11"/>
        <v>33.975000000000001</v>
      </c>
      <c r="G219">
        <f>IF(lpg[[#This Row],[LPG rano]]&gt;15,(6*lpg[[#This Row],[km]])/100,(6*(lpg[[#This Row],[km]]/2))/100)</f>
        <v>0.87</v>
      </c>
      <c r="H219">
        <f>IF(lpg[[#This Row],[LPG rano]]&gt;15,0,(9*(lpg[[#This Row],[km]]/2))/100)</f>
        <v>1.3049999999999999</v>
      </c>
      <c r="I219">
        <f>lpg[[#This Row],[LPG rano]]-lpg[[#This Row],[spalono LPG]]</f>
        <v>6.2400000000000011</v>
      </c>
      <c r="J219">
        <f>lpg[[#This Row],[Pb95 rano]]-lpg[[#This Row],[spalono Pb95]]</f>
        <v>32.67</v>
      </c>
      <c r="K219">
        <f>IF(lpg[[#This Row],[LPG stan]]&lt;5,1,0)</f>
        <v>0</v>
      </c>
      <c r="L219">
        <f>IF(lpg[[#This Row],[dzien tyg]]=4,IF(lpg[[#This Row],[Pb95 stan]]&lt;40,1,0),0)</f>
        <v>0</v>
      </c>
      <c r="M219">
        <f>IF(lpg[[#This Row],[LPG+]]=1,30,lpg[[#This Row],[LPG stan]])</f>
        <v>6.2400000000000011</v>
      </c>
      <c r="N219">
        <f>IF(lpg[[#This Row],[Pb95+]],45,lpg[[#This Row],[Pb95 stan]])</f>
        <v>32.67</v>
      </c>
    </row>
    <row r="220" spans="1:14" x14ac:dyDescent="0.3">
      <c r="A220">
        <v>212</v>
      </c>
      <c r="B220" s="1">
        <v>41851</v>
      </c>
      <c r="C220" s="2">
        <f t="shared" si="9"/>
        <v>4</v>
      </c>
      <c r="D220">
        <v>41</v>
      </c>
      <c r="E220">
        <f t="shared" si="10"/>
        <v>6.2400000000000011</v>
      </c>
      <c r="F220">
        <f t="shared" si="11"/>
        <v>32.67</v>
      </c>
      <c r="G220">
        <f>IF(lpg[[#This Row],[LPG rano]]&gt;15,(6*lpg[[#This Row],[km]])/100,(6*(lpg[[#This Row],[km]]/2))/100)</f>
        <v>1.23</v>
      </c>
      <c r="H220">
        <f>IF(lpg[[#This Row],[LPG rano]]&gt;15,0,(9*(lpg[[#This Row],[km]]/2))/100)</f>
        <v>1.845</v>
      </c>
      <c r="I220">
        <f>lpg[[#This Row],[LPG rano]]-lpg[[#This Row],[spalono LPG]]</f>
        <v>5.0100000000000016</v>
      </c>
      <c r="J220">
        <f>lpg[[#This Row],[Pb95 rano]]-lpg[[#This Row],[spalono Pb95]]</f>
        <v>30.825000000000003</v>
      </c>
      <c r="K220">
        <f>IF(lpg[[#This Row],[LPG stan]]&lt;5,1,0)</f>
        <v>0</v>
      </c>
      <c r="L220">
        <f>IF(lpg[[#This Row],[dzien tyg]]=4,IF(lpg[[#This Row],[Pb95 stan]]&lt;40,1,0),0)</f>
        <v>1</v>
      </c>
      <c r="M220">
        <f>IF(lpg[[#This Row],[LPG+]]=1,30,lpg[[#This Row],[LPG stan]])</f>
        <v>5.0100000000000016</v>
      </c>
      <c r="N220">
        <f>IF(lpg[[#This Row],[Pb95+]],45,lpg[[#This Row],[Pb95 stan]])</f>
        <v>45</v>
      </c>
    </row>
    <row r="221" spans="1:14" x14ac:dyDescent="0.3">
      <c r="A221">
        <v>213</v>
      </c>
      <c r="B221" s="1">
        <v>41852</v>
      </c>
      <c r="C221" s="2">
        <f t="shared" si="9"/>
        <v>5</v>
      </c>
      <c r="D221">
        <v>41</v>
      </c>
      <c r="E221">
        <f t="shared" si="10"/>
        <v>5.0100000000000016</v>
      </c>
      <c r="F221">
        <f t="shared" si="11"/>
        <v>45</v>
      </c>
      <c r="G221">
        <f>IF(lpg[[#This Row],[LPG rano]]&gt;15,(6*lpg[[#This Row],[km]])/100,(6*(lpg[[#This Row],[km]]/2))/100)</f>
        <v>1.23</v>
      </c>
      <c r="H221">
        <f>IF(lpg[[#This Row],[LPG rano]]&gt;15,0,(9*(lpg[[#This Row],[km]]/2))/100)</f>
        <v>1.845</v>
      </c>
      <c r="I221">
        <f>lpg[[#This Row],[LPG rano]]-lpg[[#This Row],[spalono LPG]]</f>
        <v>3.7800000000000016</v>
      </c>
      <c r="J221">
        <f>lpg[[#This Row],[Pb95 rano]]-lpg[[#This Row],[spalono Pb95]]</f>
        <v>43.155000000000001</v>
      </c>
      <c r="K221">
        <f>IF(lpg[[#This Row],[LPG stan]]&lt;5,1,0)</f>
        <v>1</v>
      </c>
      <c r="L221">
        <f>IF(lpg[[#This Row],[dzien tyg]]=4,IF(lpg[[#This Row],[Pb95 stan]]&lt;40,1,0),0)</f>
        <v>0</v>
      </c>
      <c r="M221">
        <f>IF(lpg[[#This Row],[LPG+]]=1,30,lpg[[#This Row],[LPG stan]])</f>
        <v>30</v>
      </c>
      <c r="N221">
        <f>IF(lpg[[#This Row],[Pb95+]],45,lpg[[#This Row],[Pb95 stan]])</f>
        <v>43.155000000000001</v>
      </c>
    </row>
    <row r="222" spans="1:14" x14ac:dyDescent="0.3">
      <c r="A222">
        <v>214</v>
      </c>
      <c r="B222" s="1">
        <v>41853</v>
      </c>
      <c r="C222" s="2">
        <f t="shared" si="9"/>
        <v>6</v>
      </c>
      <c r="D222">
        <v>116</v>
      </c>
      <c r="E222">
        <f t="shared" si="10"/>
        <v>30</v>
      </c>
      <c r="F222">
        <f t="shared" si="11"/>
        <v>43.155000000000001</v>
      </c>
      <c r="G222">
        <f>IF(lpg[[#This Row],[LPG rano]]&gt;15,(6*lpg[[#This Row],[km]])/100,(6*(lpg[[#This Row],[km]]/2))/100)</f>
        <v>6.96</v>
      </c>
      <c r="H222">
        <f>IF(lpg[[#This Row],[LPG rano]]&gt;15,0,(9*(lpg[[#This Row],[km]]/2))/100)</f>
        <v>0</v>
      </c>
      <c r="I222">
        <f>lpg[[#This Row],[LPG rano]]-lpg[[#This Row],[spalono LPG]]</f>
        <v>23.04</v>
      </c>
      <c r="J222">
        <f>lpg[[#This Row],[Pb95 rano]]-lpg[[#This Row],[spalono Pb95]]</f>
        <v>43.155000000000001</v>
      </c>
      <c r="K222">
        <f>IF(lpg[[#This Row],[LPG stan]]&lt;5,1,0)</f>
        <v>0</v>
      </c>
      <c r="L222">
        <f>IF(lpg[[#This Row],[dzien tyg]]=4,IF(lpg[[#This Row],[Pb95 stan]]&lt;40,1,0),0)</f>
        <v>0</v>
      </c>
      <c r="M222">
        <f>IF(lpg[[#This Row],[LPG+]]=1,30,lpg[[#This Row],[LPG stan]])</f>
        <v>23.04</v>
      </c>
      <c r="N222">
        <f>IF(lpg[[#This Row],[Pb95+]],45,lpg[[#This Row],[Pb95 stan]])</f>
        <v>43.155000000000001</v>
      </c>
    </row>
    <row r="223" spans="1:14" x14ac:dyDescent="0.3">
      <c r="A223">
        <v>215</v>
      </c>
      <c r="B223" s="1">
        <v>41854</v>
      </c>
      <c r="C223" s="2">
        <f t="shared" si="9"/>
        <v>7</v>
      </c>
      <c r="D223">
        <v>128</v>
      </c>
      <c r="E223">
        <f t="shared" si="10"/>
        <v>23.04</v>
      </c>
      <c r="F223">
        <f t="shared" si="11"/>
        <v>43.155000000000001</v>
      </c>
      <c r="G223">
        <f>IF(lpg[[#This Row],[LPG rano]]&gt;15,(6*lpg[[#This Row],[km]])/100,(6*(lpg[[#This Row],[km]]/2))/100)</f>
        <v>7.68</v>
      </c>
      <c r="H223">
        <f>IF(lpg[[#This Row],[LPG rano]]&gt;15,0,(9*(lpg[[#This Row],[km]]/2))/100)</f>
        <v>0</v>
      </c>
      <c r="I223">
        <f>lpg[[#This Row],[LPG rano]]-lpg[[#This Row],[spalono LPG]]</f>
        <v>15.36</v>
      </c>
      <c r="J223">
        <f>lpg[[#This Row],[Pb95 rano]]-lpg[[#This Row],[spalono Pb95]]</f>
        <v>43.155000000000001</v>
      </c>
      <c r="K223">
        <f>IF(lpg[[#This Row],[LPG stan]]&lt;5,1,0)</f>
        <v>0</v>
      </c>
      <c r="L223">
        <f>IF(lpg[[#This Row],[dzien tyg]]=4,IF(lpg[[#This Row],[Pb95 stan]]&lt;40,1,0),0)</f>
        <v>0</v>
      </c>
      <c r="M223">
        <f>IF(lpg[[#This Row],[LPG+]]=1,30,lpg[[#This Row],[LPG stan]])</f>
        <v>15.36</v>
      </c>
      <c r="N223">
        <f>IF(lpg[[#This Row],[Pb95+]],45,lpg[[#This Row],[Pb95 stan]])</f>
        <v>43.155000000000001</v>
      </c>
    </row>
    <row r="224" spans="1:14" x14ac:dyDescent="0.3">
      <c r="A224">
        <v>216</v>
      </c>
      <c r="B224" s="1">
        <v>41855</v>
      </c>
      <c r="C224" s="2">
        <f t="shared" si="9"/>
        <v>1</v>
      </c>
      <c r="D224">
        <v>66</v>
      </c>
      <c r="E224">
        <f t="shared" si="10"/>
        <v>15.36</v>
      </c>
      <c r="F224">
        <f t="shared" si="11"/>
        <v>43.155000000000001</v>
      </c>
      <c r="G224">
        <f>IF(lpg[[#This Row],[LPG rano]]&gt;15,(6*lpg[[#This Row],[km]])/100,(6*(lpg[[#This Row],[km]]/2))/100)</f>
        <v>3.96</v>
      </c>
      <c r="H224">
        <f>IF(lpg[[#This Row],[LPG rano]]&gt;15,0,(9*(lpg[[#This Row],[km]]/2))/100)</f>
        <v>0</v>
      </c>
      <c r="I224">
        <f>lpg[[#This Row],[LPG rano]]-lpg[[#This Row],[spalono LPG]]</f>
        <v>11.399999999999999</v>
      </c>
      <c r="J224">
        <f>lpg[[#This Row],[Pb95 rano]]-lpg[[#This Row],[spalono Pb95]]</f>
        <v>43.155000000000001</v>
      </c>
      <c r="K224">
        <f>IF(lpg[[#This Row],[LPG stan]]&lt;5,1,0)</f>
        <v>0</v>
      </c>
      <c r="L224">
        <f>IF(lpg[[#This Row],[dzien tyg]]=4,IF(lpg[[#This Row],[Pb95 stan]]&lt;40,1,0),0)</f>
        <v>0</v>
      </c>
      <c r="M224">
        <f>IF(lpg[[#This Row],[LPG+]]=1,30,lpg[[#This Row],[LPG stan]])</f>
        <v>11.399999999999999</v>
      </c>
      <c r="N224">
        <f>IF(lpg[[#This Row],[Pb95+]],45,lpg[[#This Row],[Pb95 stan]])</f>
        <v>43.155000000000001</v>
      </c>
    </row>
    <row r="225" spans="1:14" x14ac:dyDescent="0.3">
      <c r="A225">
        <v>217</v>
      </c>
      <c r="B225" s="1">
        <v>41856</v>
      </c>
      <c r="C225" s="2">
        <f t="shared" si="9"/>
        <v>2</v>
      </c>
      <c r="D225">
        <v>129</v>
      </c>
      <c r="E225">
        <f t="shared" si="10"/>
        <v>11.399999999999999</v>
      </c>
      <c r="F225">
        <f t="shared" si="11"/>
        <v>43.155000000000001</v>
      </c>
      <c r="G225">
        <f>IF(lpg[[#This Row],[LPG rano]]&gt;15,(6*lpg[[#This Row],[km]])/100,(6*(lpg[[#This Row],[km]]/2))/100)</f>
        <v>3.87</v>
      </c>
      <c r="H225">
        <f>IF(lpg[[#This Row],[LPG rano]]&gt;15,0,(9*(lpg[[#This Row],[km]]/2))/100)</f>
        <v>5.8049999999999997</v>
      </c>
      <c r="I225">
        <f>lpg[[#This Row],[LPG rano]]-lpg[[#This Row],[spalono LPG]]</f>
        <v>7.5299999999999985</v>
      </c>
      <c r="J225">
        <f>lpg[[#This Row],[Pb95 rano]]-lpg[[#This Row],[spalono Pb95]]</f>
        <v>37.35</v>
      </c>
      <c r="K225">
        <f>IF(lpg[[#This Row],[LPG stan]]&lt;5,1,0)</f>
        <v>0</v>
      </c>
      <c r="L225">
        <f>IF(lpg[[#This Row],[dzien tyg]]=4,IF(lpg[[#This Row],[Pb95 stan]]&lt;40,1,0),0)</f>
        <v>0</v>
      </c>
      <c r="M225">
        <f>IF(lpg[[#This Row],[LPG+]]=1,30,lpg[[#This Row],[LPG stan]])</f>
        <v>7.5299999999999985</v>
      </c>
      <c r="N225">
        <f>IF(lpg[[#This Row],[Pb95+]],45,lpg[[#This Row],[Pb95 stan]])</f>
        <v>37.35</v>
      </c>
    </row>
    <row r="226" spans="1:14" x14ac:dyDescent="0.3">
      <c r="A226">
        <v>218</v>
      </c>
      <c r="B226" s="1">
        <v>41857</v>
      </c>
      <c r="C226" s="2">
        <f t="shared" si="9"/>
        <v>3</v>
      </c>
      <c r="D226">
        <v>41</v>
      </c>
      <c r="E226">
        <f t="shared" si="10"/>
        <v>7.5299999999999985</v>
      </c>
      <c r="F226">
        <f t="shared" si="11"/>
        <v>37.35</v>
      </c>
      <c r="G226">
        <f>IF(lpg[[#This Row],[LPG rano]]&gt;15,(6*lpg[[#This Row],[km]])/100,(6*(lpg[[#This Row],[km]]/2))/100)</f>
        <v>1.23</v>
      </c>
      <c r="H226">
        <f>IF(lpg[[#This Row],[LPG rano]]&gt;15,0,(9*(lpg[[#This Row],[km]]/2))/100)</f>
        <v>1.845</v>
      </c>
      <c r="I226">
        <f>lpg[[#This Row],[LPG rano]]-lpg[[#This Row],[spalono LPG]]</f>
        <v>6.2999999999999989</v>
      </c>
      <c r="J226">
        <f>lpg[[#This Row],[Pb95 rano]]-lpg[[#This Row],[spalono Pb95]]</f>
        <v>35.505000000000003</v>
      </c>
      <c r="K226">
        <f>IF(lpg[[#This Row],[LPG stan]]&lt;5,1,0)</f>
        <v>0</v>
      </c>
      <c r="L226">
        <f>IF(lpg[[#This Row],[dzien tyg]]=4,IF(lpg[[#This Row],[Pb95 stan]]&lt;40,1,0),0)</f>
        <v>0</v>
      </c>
      <c r="M226">
        <f>IF(lpg[[#This Row],[LPG+]]=1,30,lpg[[#This Row],[LPG stan]])</f>
        <v>6.2999999999999989</v>
      </c>
      <c r="N226">
        <f>IF(lpg[[#This Row],[Pb95+]],45,lpg[[#This Row],[Pb95 stan]])</f>
        <v>35.505000000000003</v>
      </c>
    </row>
    <row r="227" spans="1:14" x14ac:dyDescent="0.3">
      <c r="A227">
        <v>219</v>
      </c>
      <c r="B227" s="1">
        <v>41858</v>
      </c>
      <c r="C227" s="2">
        <f t="shared" si="9"/>
        <v>4</v>
      </c>
      <c r="D227">
        <v>51</v>
      </c>
      <c r="E227">
        <f t="shared" si="10"/>
        <v>6.2999999999999989</v>
      </c>
      <c r="F227">
        <f t="shared" si="11"/>
        <v>35.505000000000003</v>
      </c>
      <c r="G227">
        <f>IF(lpg[[#This Row],[LPG rano]]&gt;15,(6*lpg[[#This Row],[km]])/100,(6*(lpg[[#This Row],[km]]/2))/100)</f>
        <v>1.53</v>
      </c>
      <c r="H227">
        <f>IF(lpg[[#This Row],[LPG rano]]&gt;15,0,(9*(lpg[[#This Row],[km]]/2))/100)</f>
        <v>2.2949999999999999</v>
      </c>
      <c r="I227">
        <f>lpg[[#This Row],[LPG rano]]-lpg[[#This Row],[spalono LPG]]</f>
        <v>4.7699999999999987</v>
      </c>
      <c r="J227">
        <f>lpg[[#This Row],[Pb95 rano]]-lpg[[#This Row],[spalono Pb95]]</f>
        <v>33.21</v>
      </c>
      <c r="K227">
        <f>IF(lpg[[#This Row],[LPG stan]]&lt;5,1,0)</f>
        <v>1</v>
      </c>
      <c r="L227">
        <f>IF(lpg[[#This Row],[dzien tyg]]=4,IF(lpg[[#This Row],[Pb95 stan]]&lt;40,1,0),0)</f>
        <v>1</v>
      </c>
      <c r="M227">
        <f>IF(lpg[[#This Row],[LPG+]]=1,30,lpg[[#This Row],[LPG stan]])</f>
        <v>30</v>
      </c>
      <c r="N227">
        <f>IF(lpg[[#This Row],[Pb95+]],45,lpg[[#This Row],[Pb95 stan]])</f>
        <v>45</v>
      </c>
    </row>
    <row r="228" spans="1:14" x14ac:dyDescent="0.3">
      <c r="A228">
        <v>220</v>
      </c>
      <c r="B228" s="1">
        <v>41859</v>
      </c>
      <c r="C228" s="2">
        <f t="shared" si="9"/>
        <v>5</v>
      </c>
      <c r="D228">
        <v>72</v>
      </c>
      <c r="E228">
        <f t="shared" si="10"/>
        <v>30</v>
      </c>
      <c r="F228">
        <f t="shared" si="11"/>
        <v>45</v>
      </c>
      <c r="G228">
        <f>IF(lpg[[#This Row],[LPG rano]]&gt;15,(6*lpg[[#This Row],[km]])/100,(6*(lpg[[#This Row],[km]]/2))/100)</f>
        <v>4.32</v>
      </c>
      <c r="H228">
        <f>IF(lpg[[#This Row],[LPG rano]]&gt;15,0,(9*(lpg[[#This Row],[km]]/2))/100)</f>
        <v>0</v>
      </c>
      <c r="I228">
        <f>lpg[[#This Row],[LPG rano]]-lpg[[#This Row],[spalono LPG]]</f>
        <v>25.68</v>
      </c>
      <c r="J228">
        <f>lpg[[#This Row],[Pb95 rano]]-lpg[[#This Row],[spalono Pb95]]</f>
        <v>45</v>
      </c>
      <c r="K228">
        <f>IF(lpg[[#This Row],[LPG stan]]&lt;5,1,0)</f>
        <v>0</v>
      </c>
      <c r="L228">
        <f>IF(lpg[[#This Row],[dzien tyg]]=4,IF(lpg[[#This Row],[Pb95 stan]]&lt;40,1,0),0)</f>
        <v>0</v>
      </c>
      <c r="M228">
        <f>IF(lpg[[#This Row],[LPG+]]=1,30,lpg[[#This Row],[LPG stan]])</f>
        <v>25.68</v>
      </c>
      <c r="N228">
        <f>IF(lpg[[#This Row],[Pb95+]],45,lpg[[#This Row],[Pb95 stan]])</f>
        <v>45</v>
      </c>
    </row>
    <row r="229" spans="1:14" x14ac:dyDescent="0.3">
      <c r="A229">
        <v>221</v>
      </c>
      <c r="B229" s="1">
        <v>41860</v>
      </c>
      <c r="C229" s="2">
        <f t="shared" si="9"/>
        <v>6</v>
      </c>
      <c r="D229">
        <v>30</v>
      </c>
      <c r="E229">
        <f t="shared" si="10"/>
        <v>25.68</v>
      </c>
      <c r="F229">
        <f t="shared" si="11"/>
        <v>45</v>
      </c>
      <c r="G229">
        <f>IF(lpg[[#This Row],[LPG rano]]&gt;15,(6*lpg[[#This Row],[km]])/100,(6*(lpg[[#This Row],[km]]/2))/100)</f>
        <v>1.8</v>
      </c>
      <c r="H229">
        <f>IF(lpg[[#This Row],[LPG rano]]&gt;15,0,(9*(lpg[[#This Row],[km]]/2))/100)</f>
        <v>0</v>
      </c>
      <c r="I229">
        <f>lpg[[#This Row],[LPG rano]]-lpg[[#This Row],[spalono LPG]]</f>
        <v>23.88</v>
      </c>
      <c r="J229">
        <f>lpg[[#This Row],[Pb95 rano]]-lpg[[#This Row],[spalono Pb95]]</f>
        <v>45</v>
      </c>
      <c r="K229">
        <f>IF(lpg[[#This Row],[LPG stan]]&lt;5,1,0)</f>
        <v>0</v>
      </c>
      <c r="L229">
        <f>IF(lpg[[#This Row],[dzien tyg]]=4,IF(lpg[[#This Row],[Pb95 stan]]&lt;40,1,0),0)</f>
        <v>0</v>
      </c>
      <c r="M229">
        <f>IF(lpg[[#This Row],[LPG+]]=1,30,lpg[[#This Row],[LPG stan]])</f>
        <v>23.88</v>
      </c>
      <c r="N229">
        <f>IF(lpg[[#This Row],[Pb95+]],45,lpg[[#This Row],[Pb95 stan]])</f>
        <v>45</v>
      </c>
    </row>
    <row r="230" spans="1:14" x14ac:dyDescent="0.3">
      <c r="A230">
        <v>222</v>
      </c>
      <c r="B230" s="1">
        <v>41861</v>
      </c>
      <c r="C230" s="2">
        <f t="shared" si="9"/>
        <v>7</v>
      </c>
      <c r="D230">
        <v>95</v>
      </c>
      <c r="E230">
        <f t="shared" si="10"/>
        <v>23.88</v>
      </c>
      <c r="F230">
        <f t="shared" si="11"/>
        <v>45</v>
      </c>
      <c r="G230">
        <f>IF(lpg[[#This Row],[LPG rano]]&gt;15,(6*lpg[[#This Row],[km]])/100,(6*(lpg[[#This Row],[km]]/2))/100)</f>
        <v>5.7</v>
      </c>
      <c r="H230">
        <f>IF(lpg[[#This Row],[LPG rano]]&gt;15,0,(9*(lpg[[#This Row],[km]]/2))/100)</f>
        <v>0</v>
      </c>
      <c r="I230">
        <f>lpg[[#This Row],[LPG rano]]-lpg[[#This Row],[spalono LPG]]</f>
        <v>18.18</v>
      </c>
      <c r="J230">
        <f>lpg[[#This Row],[Pb95 rano]]-lpg[[#This Row],[spalono Pb95]]</f>
        <v>45</v>
      </c>
      <c r="K230">
        <f>IF(lpg[[#This Row],[LPG stan]]&lt;5,1,0)</f>
        <v>0</v>
      </c>
      <c r="L230">
        <f>IF(lpg[[#This Row],[dzien tyg]]=4,IF(lpg[[#This Row],[Pb95 stan]]&lt;40,1,0),0)</f>
        <v>0</v>
      </c>
      <c r="M230">
        <f>IF(lpg[[#This Row],[LPG+]]=1,30,lpg[[#This Row],[LPG stan]])</f>
        <v>18.18</v>
      </c>
      <c r="N230">
        <f>IF(lpg[[#This Row],[Pb95+]],45,lpg[[#This Row],[Pb95 stan]])</f>
        <v>45</v>
      </c>
    </row>
    <row r="231" spans="1:14" x14ac:dyDescent="0.3">
      <c r="A231">
        <v>223</v>
      </c>
      <c r="B231" s="1">
        <v>41862</v>
      </c>
      <c r="C231" s="2">
        <f t="shared" si="9"/>
        <v>1</v>
      </c>
      <c r="D231">
        <v>104</v>
      </c>
      <c r="E231">
        <f t="shared" si="10"/>
        <v>18.18</v>
      </c>
      <c r="F231">
        <f t="shared" si="11"/>
        <v>45</v>
      </c>
      <c r="G231">
        <f>IF(lpg[[#This Row],[LPG rano]]&gt;15,(6*lpg[[#This Row],[km]])/100,(6*(lpg[[#This Row],[km]]/2))/100)</f>
        <v>6.24</v>
      </c>
      <c r="H231">
        <f>IF(lpg[[#This Row],[LPG rano]]&gt;15,0,(9*(lpg[[#This Row],[km]]/2))/100)</f>
        <v>0</v>
      </c>
      <c r="I231">
        <f>lpg[[#This Row],[LPG rano]]-lpg[[#This Row],[spalono LPG]]</f>
        <v>11.94</v>
      </c>
      <c r="J231">
        <f>lpg[[#This Row],[Pb95 rano]]-lpg[[#This Row],[spalono Pb95]]</f>
        <v>45</v>
      </c>
      <c r="K231">
        <f>IF(lpg[[#This Row],[LPG stan]]&lt;5,1,0)</f>
        <v>0</v>
      </c>
      <c r="L231">
        <f>IF(lpg[[#This Row],[dzien tyg]]=4,IF(lpg[[#This Row],[Pb95 stan]]&lt;40,1,0),0)</f>
        <v>0</v>
      </c>
      <c r="M231">
        <f>IF(lpg[[#This Row],[LPG+]]=1,30,lpg[[#This Row],[LPG stan]])</f>
        <v>11.94</v>
      </c>
      <c r="N231">
        <f>IF(lpg[[#This Row],[Pb95+]],45,lpg[[#This Row],[Pb95 stan]])</f>
        <v>45</v>
      </c>
    </row>
    <row r="232" spans="1:14" x14ac:dyDescent="0.3">
      <c r="A232">
        <v>224</v>
      </c>
      <c r="B232" s="1">
        <v>41863</v>
      </c>
      <c r="C232" s="2">
        <f t="shared" si="9"/>
        <v>2</v>
      </c>
      <c r="D232">
        <v>16</v>
      </c>
      <c r="E232">
        <f t="shared" si="10"/>
        <v>11.94</v>
      </c>
      <c r="F232">
        <f t="shared" si="11"/>
        <v>45</v>
      </c>
      <c r="G232">
        <f>IF(lpg[[#This Row],[LPG rano]]&gt;15,(6*lpg[[#This Row],[km]])/100,(6*(lpg[[#This Row],[km]]/2))/100)</f>
        <v>0.48</v>
      </c>
      <c r="H232">
        <f>IF(lpg[[#This Row],[LPG rano]]&gt;15,0,(9*(lpg[[#This Row],[km]]/2))/100)</f>
        <v>0.72</v>
      </c>
      <c r="I232">
        <f>lpg[[#This Row],[LPG rano]]-lpg[[#This Row],[spalono LPG]]</f>
        <v>11.459999999999999</v>
      </c>
      <c r="J232">
        <f>lpg[[#This Row],[Pb95 rano]]-lpg[[#This Row],[spalono Pb95]]</f>
        <v>44.28</v>
      </c>
      <c r="K232">
        <f>IF(lpg[[#This Row],[LPG stan]]&lt;5,1,0)</f>
        <v>0</v>
      </c>
      <c r="L232">
        <f>IF(lpg[[#This Row],[dzien tyg]]=4,IF(lpg[[#This Row],[Pb95 stan]]&lt;40,1,0),0)</f>
        <v>0</v>
      </c>
      <c r="M232">
        <f>IF(lpg[[#This Row],[LPG+]]=1,30,lpg[[#This Row],[LPG stan]])</f>
        <v>11.459999999999999</v>
      </c>
      <c r="N232">
        <f>IF(lpg[[#This Row],[Pb95+]],45,lpg[[#This Row],[Pb95 stan]])</f>
        <v>44.28</v>
      </c>
    </row>
    <row r="233" spans="1:14" x14ac:dyDescent="0.3">
      <c r="A233">
        <v>225</v>
      </c>
      <c r="B233" s="1">
        <v>41864</v>
      </c>
      <c r="C233" s="2">
        <f t="shared" si="9"/>
        <v>3</v>
      </c>
      <c r="D233">
        <v>34</v>
      </c>
      <c r="E233">
        <f t="shared" si="10"/>
        <v>11.459999999999999</v>
      </c>
      <c r="F233">
        <f t="shared" si="11"/>
        <v>44.28</v>
      </c>
      <c r="G233">
        <f>IF(lpg[[#This Row],[LPG rano]]&gt;15,(6*lpg[[#This Row],[km]])/100,(6*(lpg[[#This Row],[km]]/2))/100)</f>
        <v>1.02</v>
      </c>
      <c r="H233">
        <f>IF(lpg[[#This Row],[LPG rano]]&gt;15,0,(9*(lpg[[#This Row],[km]]/2))/100)</f>
        <v>1.53</v>
      </c>
      <c r="I233">
        <f>lpg[[#This Row],[LPG rano]]-lpg[[#This Row],[spalono LPG]]</f>
        <v>10.44</v>
      </c>
      <c r="J233">
        <f>lpg[[#This Row],[Pb95 rano]]-lpg[[#This Row],[spalono Pb95]]</f>
        <v>42.75</v>
      </c>
      <c r="K233">
        <f>IF(lpg[[#This Row],[LPG stan]]&lt;5,1,0)</f>
        <v>0</v>
      </c>
      <c r="L233">
        <f>IF(lpg[[#This Row],[dzien tyg]]=4,IF(lpg[[#This Row],[Pb95 stan]]&lt;40,1,0),0)</f>
        <v>0</v>
      </c>
      <c r="M233">
        <f>IF(lpg[[#This Row],[LPG+]]=1,30,lpg[[#This Row],[LPG stan]])</f>
        <v>10.44</v>
      </c>
      <c r="N233">
        <f>IF(lpg[[#This Row],[Pb95+]],45,lpg[[#This Row],[Pb95 stan]])</f>
        <v>42.75</v>
      </c>
    </row>
    <row r="234" spans="1:14" x14ac:dyDescent="0.3">
      <c r="A234">
        <v>226</v>
      </c>
      <c r="B234" s="1">
        <v>41865</v>
      </c>
      <c r="C234" s="2">
        <f t="shared" si="9"/>
        <v>4</v>
      </c>
      <c r="D234">
        <v>39</v>
      </c>
      <c r="E234">
        <f t="shared" si="10"/>
        <v>10.44</v>
      </c>
      <c r="F234">
        <f t="shared" si="11"/>
        <v>42.75</v>
      </c>
      <c r="G234">
        <f>IF(lpg[[#This Row],[LPG rano]]&gt;15,(6*lpg[[#This Row],[km]])/100,(6*(lpg[[#This Row],[km]]/2))/100)</f>
        <v>1.17</v>
      </c>
      <c r="H234">
        <f>IF(lpg[[#This Row],[LPG rano]]&gt;15,0,(9*(lpg[[#This Row],[km]]/2))/100)</f>
        <v>1.7549999999999999</v>
      </c>
      <c r="I234">
        <f>lpg[[#This Row],[LPG rano]]-lpg[[#This Row],[spalono LPG]]</f>
        <v>9.27</v>
      </c>
      <c r="J234">
        <f>lpg[[#This Row],[Pb95 rano]]-lpg[[#This Row],[spalono Pb95]]</f>
        <v>40.994999999999997</v>
      </c>
      <c r="K234">
        <f>IF(lpg[[#This Row],[LPG stan]]&lt;5,1,0)</f>
        <v>0</v>
      </c>
      <c r="L234">
        <f>IF(lpg[[#This Row],[dzien tyg]]=4,IF(lpg[[#This Row],[Pb95 stan]]&lt;40,1,0),0)</f>
        <v>0</v>
      </c>
      <c r="M234">
        <f>IF(lpg[[#This Row],[LPG+]]=1,30,lpg[[#This Row],[LPG stan]])</f>
        <v>9.27</v>
      </c>
      <c r="N234">
        <f>IF(lpg[[#This Row],[Pb95+]],45,lpg[[#This Row],[Pb95 stan]])</f>
        <v>40.994999999999997</v>
      </c>
    </row>
    <row r="235" spans="1:14" x14ac:dyDescent="0.3">
      <c r="A235">
        <v>227</v>
      </c>
      <c r="B235" s="1">
        <v>41866</v>
      </c>
      <c r="C235" s="2">
        <f t="shared" si="9"/>
        <v>5</v>
      </c>
      <c r="D235">
        <v>133</v>
      </c>
      <c r="E235">
        <f t="shared" si="10"/>
        <v>9.27</v>
      </c>
      <c r="F235">
        <f t="shared" si="11"/>
        <v>40.994999999999997</v>
      </c>
      <c r="G235">
        <f>IF(lpg[[#This Row],[LPG rano]]&gt;15,(6*lpg[[#This Row],[km]])/100,(6*(lpg[[#This Row],[km]]/2))/100)</f>
        <v>3.99</v>
      </c>
      <c r="H235">
        <f>IF(lpg[[#This Row],[LPG rano]]&gt;15,0,(9*(lpg[[#This Row],[km]]/2))/100)</f>
        <v>5.9850000000000003</v>
      </c>
      <c r="I235">
        <f>lpg[[#This Row],[LPG rano]]-lpg[[#This Row],[spalono LPG]]</f>
        <v>5.2799999999999994</v>
      </c>
      <c r="J235">
        <f>lpg[[#This Row],[Pb95 rano]]-lpg[[#This Row],[spalono Pb95]]</f>
        <v>35.01</v>
      </c>
      <c r="K235">
        <f>IF(lpg[[#This Row],[LPG stan]]&lt;5,1,0)</f>
        <v>0</v>
      </c>
      <c r="L235">
        <f>IF(lpg[[#This Row],[dzien tyg]]=4,IF(lpg[[#This Row],[Pb95 stan]]&lt;40,1,0),0)</f>
        <v>0</v>
      </c>
      <c r="M235">
        <f>IF(lpg[[#This Row],[LPG+]]=1,30,lpg[[#This Row],[LPG stan]])</f>
        <v>5.2799999999999994</v>
      </c>
      <c r="N235">
        <f>IF(lpg[[#This Row],[Pb95+]],45,lpg[[#This Row],[Pb95 stan]])</f>
        <v>35.01</v>
      </c>
    </row>
    <row r="236" spans="1:14" x14ac:dyDescent="0.3">
      <c r="A236">
        <v>228</v>
      </c>
      <c r="B236" s="1">
        <v>41867</v>
      </c>
      <c r="C236" s="2">
        <f t="shared" si="9"/>
        <v>6</v>
      </c>
      <c r="D236">
        <v>114</v>
      </c>
      <c r="E236">
        <f t="shared" si="10"/>
        <v>5.2799999999999994</v>
      </c>
      <c r="F236">
        <f t="shared" si="11"/>
        <v>35.01</v>
      </c>
      <c r="G236">
        <f>IF(lpg[[#This Row],[LPG rano]]&gt;15,(6*lpg[[#This Row],[km]])/100,(6*(lpg[[#This Row],[km]]/2))/100)</f>
        <v>3.42</v>
      </c>
      <c r="H236">
        <f>IF(lpg[[#This Row],[LPG rano]]&gt;15,0,(9*(lpg[[#This Row],[km]]/2))/100)</f>
        <v>5.13</v>
      </c>
      <c r="I236">
        <f>lpg[[#This Row],[LPG rano]]-lpg[[#This Row],[spalono LPG]]</f>
        <v>1.8599999999999994</v>
      </c>
      <c r="J236">
        <f>lpg[[#This Row],[Pb95 rano]]-lpg[[#This Row],[spalono Pb95]]</f>
        <v>29.88</v>
      </c>
      <c r="K236">
        <f>IF(lpg[[#This Row],[LPG stan]]&lt;5,1,0)</f>
        <v>1</v>
      </c>
      <c r="L236">
        <f>IF(lpg[[#This Row],[dzien tyg]]=4,IF(lpg[[#This Row],[Pb95 stan]]&lt;40,1,0),0)</f>
        <v>0</v>
      </c>
      <c r="M236">
        <f>IF(lpg[[#This Row],[LPG+]]=1,30,lpg[[#This Row],[LPG stan]])</f>
        <v>30</v>
      </c>
      <c r="N236">
        <f>IF(lpg[[#This Row],[Pb95+]],45,lpg[[#This Row],[Pb95 stan]])</f>
        <v>29.88</v>
      </c>
    </row>
    <row r="237" spans="1:14" x14ac:dyDescent="0.3">
      <c r="A237">
        <v>229</v>
      </c>
      <c r="B237" s="1">
        <v>41868</v>
      </c>
      <c r="C237" s="2">
        <f t="shared" si="9"/>
        <v>7</v>
      </c>
      <c r="D237">
        <v>37</v>
      </c>
      <c r="E237">
        <f t="shared" si="10"/>
        <v>30</v>
      </c>
      <c r="F237">
        <f t="shared" si="11"/>
        <v>29.88</v>
      </c>
      <c r="G237">
        <f>IF(lpg[[#This Row],[LPG rano]]&gt;15,(6*lpg[[#This Row],[km]])/100,(6*(lpg[[#This Row],[km]]/2))/100)</f>
        <v>2.2200000000000002</v>
      </c>
      <c r="H237">
        <f>IF(lpg[[#This Row],[LPG rano]]&gt;15,0,(9*(lpg[[#This Row],[km]]/2))/100)</f>
        <v>0</v>
      </c>
      <c r="I237">
        <f>lpg[[#This Row],[LPG rano]]-lpg[[#This Row],[spalono LPG]]</f>
        <v>27.78</v>
      </c>
      <c r="J237">
        <f>lpg[[#This Row],[Pb95 rano]]-lpg[[#This Row],[spalono Pb95]]</f>
        <v>29.88</v>
      </c>
      <c r="K237">
        <f>IF(lpg[[#This Row],[LPG stan]]&lt;5,1,0)</f>
        <v>0</v>
      </c>
      <c r="L237">
        <f>IF(lpg[[#This Row],[dzien tyg]]=4,IF(lpg[[#This Row],[Pb95 stan]]&lt;40,1,0),0)</f>
        <v>0</v>
      </c>
      <c r="M237">
        <f>IF(lpg[[#This Row],[LPG+]]=1,30,lpg[[#This Row],[LPG stan]])</f>
        <v>27.78</v>
      </c>
      <c r="N237">
        <f>IF(lpg[[#This Row],[Pb95+]],45,lpg[[#This Row],[Pb95 stan]])</f>
        <v>29.88</v>
      </c>
    </row>
    <row r="238" spans="1:14" x14ac:dyDescent="0.3">
      <c r="A238">
        <v>230</v>
      </c>
      <c r="B238" s="1">
        <v>41869</v>
      </c>
      <c r="C238" s="2">
        <f t="shared" si="9"/>
        <v>1</v>
      </c>
      <c r="D238">
        <v>41</v>
      </c>
      <c r="E238">
        <f t="shared" si="10"/>
        <v>27.78</v>
      </c>
      <c r="F238">
        <f t="shared" si="11"/>
        <v>29.88</v>
      </c>
      <c r="G238">
        <f>IF(lpg[[#This Row],[LPG rano]]&gt;15,(6*lpg[[#This Row],[km]])/100,(6*(lpg[[#This Row],[km]]/2))/100)</f>
        <v>2.46</v>
      </c>
      <c r="H238">
        <f>IF(lpg[[#This Row],[LPG rano]]&gt;15,0,(9*(lpg[[#This Row],[km]]/2))/100)</f>
        <v>0</v>
      </c>
      <c r="I238">
        <f>lpg[[#This Row],[LPG rano]]-lpg[[#This Row],[spalono LPG]]</f>
        <v>25.32</v>
      </c>
      <c r="J238">
        <f>lpg[[#This Row],[Pb95 rano]]-lpg[[#This Row],[spalono Pb95]]</f>
        <v>29.88</v>
      </c>
      <c r="K238">
        <f>IF(lpg[[#This Row],[LPG stan]]&lt;5,1,0)</f>
        <v>0</v>
      </c>
      <c r="L238">
        <f>IF(lpg[[#This Row],[dzien tyg]]=4,IF(lpg[[#This Row],[Pb95 stan]]&lt;40,1,0),0)</f>
        <v>0</v>
      </c>
      <c r="M238">
        <f>IF(lpg[[#This Row],[LPG+]]=1,30,lpg[[#This Row],[LPG stan]])</f>
        <v>25.32</v>
      </c>
      <c r="N238">
        <f>IF(lpg[[#This Row],[Pb95+]],45,lpg[[#This Row],[Pb95 stan]])</f>
        <v>29.88</v>
      </c>
    </row>
    <row r="239" spans="1:14" x14ac:dyDescent="0.3">
      <c r="A239">
        <v>231</v>
      </c>
      <c r="B239" s="1">
        <v>41870</v>
      </c>
      <c r="C239" s="2">
        <f t="shared" si="9"/>
        <v>2</v>
      </c>
      <c r="D239">
        <v>147</v>
      </c>
      <c r="E239">
        <f t="shared" si="10"/>
        <v>25.32</v>
      </c>
      <c r="F239">
        <f t="shared" si="11"/>
        <v>29.88</v>
      </c>
      <c r="G239">
        <f>IF(lpg[[#This Row],[LPG rano]]&gt;15,(6*lpg[[#This Row],[km]])/100,(6*(lpg[[#This Row],[km]]/2))/100)</f>
        <v>8.82</v>
      </c>
      <c r="H239">
        <f>IF(lpg[[#This Row],[LPG rano]]&gt;15,0,(9*(lpg[[#This Row],[km]]/2))/100)</f>
        <v>0</v>
      </c>
      <c r="I239">
        <f>lpg[[#This Row],[LPG rano]]-lpg[[#This Row],[spalono LPG]]</f>
        <v>16.5</v>
      </c>
      <c r="J239">
        <f>lpg[[#This Row],[Pb95 rano]]-lpg[[#This Row],[spalono Pb95]]</f>
        <v>29.88</v>
      </c>
      <c r="K239">
        <f>IF(lpg[[#This Row],[LPG stan]]&lt;5,1,0)</f>
        <v>0</v>
      </c>
      <c r="L239">
        <f>IF(lpg[[#This Row],[dzien tyg]]=4,IF(lpg[[#This Row],[Pb95 stan]]&lt;40,1,0),0)</f>
        <v>0</v>
      </c>
      <c r="M239">
        <f>IF(lpg[[#This Row],[LPG+]]=1,30,lpg[[#This Row],[LPG stan]])</f>
        <v>16.5</v>
      </c>
      <c r="N239">
        <f>IF(lpg[[#This Row],[Pb95+]],45,lpg[[#This Row],[Pb95 stan]])</f>
        <v>29.88</v>
      </c>
    </row>
    <row r="240" spans="1:14" x14ac:dyDescent="0.3">
      <c r="A240">
        <v>232</v>
      </c>
      <c r="B240" s="1">
        <v>41871</v>
      </c>
      <c r="C240" s="2">
        <f t="shared" si="9"/>
        <v>3</v>
      </c>
      <c r="D240">
        <v>78</v>
      </c>
      <c r="E240">
        <f t="shared" si="10"/>
        <v>16.5</v>
      </c>
      <c r="F240">
        <f t="shared" si="11"/>
        <v>29.88</v>
      </c>
      <c r="G240">
        <f>IF(lpg[[#This Row],[LPG rano]]&gt;15,(6*lpg[[#This Row],[km]])/100,(6*(lpg[[#This Row],[km]]/2))/100)</f>
        <v>4.68</v>
      </c>
      <c r="H240">
        <f>IF(lpg[[#This Row],[LPG rano]]&gt;15,0,(9*(lpg[[#This Row],[km]]/2))/100)</f>
        <v>0</v>
      </c>
      <c r="I240">
        <f>lpg[[#This Row],[LPG rano]]-lpg[[#This Row],[spalono LPG]]</f>
        <v>11.82</v>
      </c>
      <c r="J240">
        <f>lpg[[#This Row],[Pb95 rano]]-lpg[[#This Row],[spalono Pb95]]</f>
        <v>29.88</v>
      </c>
      <c r="K240">
        <f>IF(lpg[[#This Row],[LPG stan]]&lt;5,1,0)</f>
        <v>0</v>
      </c>
      <c r="L240">
        <f>IF(lpg[[#This Row],[dzien tyg]]=4,IF(lpg[[#This Row],[Pb95 stan]]&lt;40,1,0),0)</f>
        <v>0</v>
      </c>
      <c r="M240">
        <f>IF(lpg[[#This Row],[LPG+]]=1,30,lpg[[#This Row],[LPG stan]])</f>
        <v>11.82</v>
      </c>
      <c r="N240">
        <f>IF(lpg[[#This Row],[Pb95+]],45,lpg[[#This Row],[Pb95 stan]])</f>
        <v>29.88</v>
      </c>
    </row>
    <row r="241" spans="1:14" x14ac:dyDescent="0.3">
      <c r="A241">
        <v>233</v>
      </c>
      <c r="B241" s="1">
        <v>41872</v>
      </c>
      <c r="C241" s="2">
        <f t="shared" si="9"/>
        <v>4</v>
      </c>
      <c r="D241">
        <v>106</v>
      </c>
      <c r="E241">
        <f t="shared" si="10"/>
        <v>11.82</v>
      </c>
      <c r="F241">
        <f t="shared" si="11"/>
        <v>29.88</v>
      </c>
      <c r="G241">
        <f>IF(lpg[[#This Row],[LPG rano]]&gt;15,(6*lpg[[#This Row],[km]])/100,(6*(lpg[[#This Row],[km]]/2))/100)</f>
        <v>3.18</v>
      </c>
      <c r="H241">
        <f>IF(lpg[[#This Row],[LPG rano]]&gt;15,0,(9*(lpg[[#This Row],[km]]/2))/100)</f>
        <v>4.7699999999999996</v>
      </c>
      <c r="I241">
        <f>lpg[[#This Row],[LPG rano]]-lpg[[#This Row],[spalono LPG]]</f>
        <v>8.64</v>
      </c>
      <c r="J241">
        <f>lpg[[#This Row],[Pb95 rano]]-lpg[[#This Row],[spalono Pb95]]</f>
        <v>25.11</v>
      </c>
      <c r="K241">
        <f>IF(lpg[[#This Row],[LPG stan]]&lt;5,1,0)</f>
        <v>0</v>
      </c>
      <c r="L241">
        <f>IF(lpg[[#This Row],[dzien tyg]]=4,IF(lpg[[#This Row],[Pb95 stan]]&lt;40,1,0),0)</f>
        <v>1</v>
      </c>
      <c r="M241">
        <f>IF(lpg[[#This Row],[LPG+]]=1,30,lpg[[#This Row],[LPG stan]])</f>
        <v>8.64</v>
      </c>
      <c r="N241">
        <f>IF(lpg[[#This Row],[Pb95+]],45,lpg[[#This Row],[Pb95 stan]])</f>
        <v>45</v>
      </c>
    </row>
    <row r="242" spans="1:14" x14ac:dyDescent="0.3">
      <c r="A242">
        <v>234</v>
      </c>
      <c r="B242" s="1">
        <v>41873</v>
      </c>
      <c r="C242" s="2">
        <f t="shared" si="9"/>
        <v>5</v>
      </c>
      <c r="D242">
        <v>124</v>
      </c>
      <c r="E242">
        <f t="shared" si="10"/>
        <v>8.64</v>
      </c>
      <c r="F242">
        <f t="shared" si="11"/>
        <v>45</v>
      </c>
      <c r="G242">
        <f>IF(lpg[[#This Row],[LPG rano]]&gt;15,(6*lpg[[#This Row],[km]])/100,(6*(lpg[[#This Row],[km]]/2))/100)</f>
        <v>3.72</v>
      </c>
      <c r="H242">
        <f>IF(lpg[[#This Row],[LPG rano]]&gt;15,0,(9*(lpg[[#This Row],[km]]/2))/100)</f>
        <v>5.58</v>
      </c>
      <c r="I242">
        <f>lpg[[#This Row],[LPG rano]]-lpg[[#This Row],[spalono LPG]]</f>
        <v>4.92</v>
      </c>
      <c r="J242">
        <f>lpg[[#This Row],[Pb95 rano]]-lpg[[#This Row],[spalono Pb95]]</f>
        <v>39.42</v>
      </c>
      <c r="K242">
        <f>IF(lpg[[#This Row],[LPG stan]]&lt;5,1,0)</f>
        <v>1</v>
      </c>
      <c r="L242">
        <f>IF(lpg[[#This Row],[dzien tyg]]=4,IF(lpg[[#This Row],[Pb95 stan]]&lt;40,1,0),0)</f>
        <v>0</v>
      </c>
      <c r="M242">
        <f>IF(lpg[[#This Row],[LPG+]]=1,30,lpg[[#This Row],[LPG stan]])</f>
        <v>30</v>
      </c>
      <c r="N242">
        <f>IF(lpg[[#This Row],[Pb95+]],45,lpg[[#This Row],[Pb95 stan]])</f>
        <v>39.42</v>
      </c>
    </row>
    <row r="243" spans="1:14" x14ac:dyDescent="0.3">
      <c r="A243">
        <v>235</v>
      </c>
      <c r="B243" s="1">
        <v>41874</v>
      </c>
      <c r="C243" s="2">
        <f t="shared" si="9"/>
        <v>6</v>
      </c>
      <c r="D243">
        <v>97</v>
      </c>
      <c r="E243">
        <f t="shared" si="10"/>
        <v>30</v>
      </c>
      <c r="F243">
        <f t="shared" si="11"/>
        <v>39.42</v>
      </c>
      <c r="G243">
        <f>IF(lpg[[#This Row],[LPG rano]]&gt;15,(6*lpg[[#This Row],[km]])/100,(6*(lpg[[#This Row],[km]]/2))/100)</f>
        <v>5.82</v>
      </c>
      <c r="H243">
        <f>IF(lpg[[#This Row],[LPG rano]]&gt;15,0,(9*(lpg[[#This Row],[km]]/2))/100)</f>
        <v>0</v>
      </c>
      <c r="I243">
        <f>lpg[[#This Row],[LPG rano]]-lpg[[#This Row],[spalono LPG]]</f>
        <v>24.18</v>
      </c>
      <c r="J243">
        <f>lpg[[#This Row],[Pb95 rano]]-lpg[[#This Row],[spalono Pb95]]</f>
        <v>39.42</v>
      </c>
      <c r="K243">
        <f>IF(lpg[[#This Row],[LPG stan]]&lt;5,1,0)</f>
        <v>0</v>
      </c>
      <c r="L243">
        <f>IF(lpg[[#This Row],[dzien tyg]]=4,IF(lpg[[#This Row],[Pb95 stan]]&lt;40,1,0),0)</f>
        <v>0</v>
      </c>
      <c r="M243">
        <f>IF(lpg[[#This Row],[LPG+]]=1,30,lpg[[#This Row],[LPG stan]])</f>
        <v>24.18</v>
      </c>
      <c r="N243">
        <f>IF(lpg[[#This Row],[Pb95+]],45,lpg[[#This Row],[Pb95 stan]])</f>
        <v>39.42</v>
      </c>
    </row>
    <row r="244" spans="1:14" x14ac:dyDescent="0.3">
      <c r="A244">
        <v>236</v>
      </c>
      <c r="B244" s="1">
        <v>41875</v>
      </c>
      <c r="C244" s="2">
        <f t="shared" si="9"/>
        <v>7</v>
      </c>
      <c r="D244">
        <v>45</v>
      </c>
      <c r="E244">
        <f t="shared" si="10"/>
        <v>24.18</v>
      </c>
      <c r="F244">
        <f t="shared" si="11"/>
        <v>39.42</v>
      </c>
      <c r="G244">
        <f>IF(lpg[[#This Row],[LPG rano]]&gt;15,(6*lpg[[#This Row],[km]])/100,(6*(lpg[[#This Row],[km]]/2))/100)</f>
        <v>2.7</v>
      </c>
      <c r="H244">
        <f>IF(lpg[[#This Row],[LPG rano]]&gt;15,0,(9*(lpg[[#This Row],[km]]/2))/100)</f>
        <v>0</v>
      </c>
      <c r="I244">
        <f>lpg[[#This Row],[LPG rano]]-lpg[[#This Row],[spalono LPG]]</f>
        <v>21.48</v>
      </c>
      <c r="J244">
        <f>lpg[[#This Row],[Pb95 rano]]-lpg[[#This Row],[spalono Pb95]]</f>
        <v>39.42</v>
      </c>
      <c r="K244">
        <f>IF(lpg[[#This Row],[LPG stan]]&lt;5,1,0)</f>
        <v>0</v>
      </c>
      <c r="L244">
        <f>IF(lpg[[#This Row],[dzien tyg]]=4,IF(lpg[[#This Row],[Pb95 stan]]&lt;40,1,0),0)</f>
        <v>0</v>
      </c>
      <c r="M244">
        <f>IF(lpg[[#This Row],[LPG+]]=1,30,lpg[[#This Row],[LPG stan]])</f>
        <v>21.48</v>
      </c>
      <c r="N244">
        <f>IF(lpg[[#This Row],[Pb95+]],45,lpg[[#This Row],[Pb95 stan]])</f>
        <v>39.42</v>
      </c>
    </row>
    <row r="245" spans="1:14" x14ac:dyDescent="0.3">
      <c r="A245">
        <v>237</v>
      </c>
      <c r="B245" s="1">
        <v>41876</v>
      </c>
      <c r="C245" s="2">
        <f t="shared" si="9"/>
        <v>1</v>
      </c>
      <c r="D245">
        <v>132</v>
      </c>
      <c r="E245">
        <f t="shared" si="10"/>
        <v>21.48</v>
      </c>
      <c r="F245">
        <f t="shared" si="11"/>
        <v>39.42</v>
      </c>
      <c r="G245">
        <f>IF(lpg[[#This Row],[LPG rano]]&gt;15,(6*lpg[[#This Row],[km]])/100,(6*(lpg[[#This Row],[km]]/2))/100)</f>
        <v>7.92</v>
      </c>
      <c r="H245">
        <f>IF(lpg[[#This Row],[LPG rano]]&gt;15,0,(9*(lpg[[#This Row],[km]]/2))/100)</f>
        <v>0</v>
      </c>
      <c r="I245">
        <f>lpg[[#This Row],[LPG rano]]-lpg[[#This Row],[spalono LPG]]</f>
        <v>13.56</v>
      </c>
      <c r="J245">
        <f>lpg[[#This Row],[Pb95 rano]]-lpg[[#This Row],[spalono Pb95]]</f>
        <v>39.42</v>
      </c>
      <c r="K245">
        <f>IF(lpg[[#This Row],[LPG stan]]&lt;5,1,0)</f>
        <v>0</v>
      </c>
      <c r="L245">
        <f>IF(lpg[[#This Row],[dzien tyg]]=4,IF(lpg[[#This Row],[Pb95 stan]]&lt;40,1,0),0)</f>
        <v>0</v>
      </c>
      <c r="M245">
        <f>IF(lpg[[#This Row],[LPG+]]=1,30,lpg[[#This Row],[LPG stan]])</f>
        <v>13.56</v>
      </c>
      <c r="N245">
        <f>IF(lpg[[#This Row],[Pb95+]],45,lpg[[#This Row],[Pb95 stan]])</f>
        <v>39.42</v>
      </c>
    </row>
    <row r="246" spans="1:14" x14ac:dyDescent="0.3">
      <c r="A246">
        <v>238</v>
      </c>
      <c r="B246" s="1">
        <v>41877</v>
      </c>
      <c r="C246" s="2">
        <f t="shared" si="9"/>
        <v>2</v>
      </c>
      <c r="D246">
        <v>107</v>
      </c>
      <c r="E246">
        <f t="shared" si="10"/>
        <v>13.56</v>
      </c>
      <c r="F246">
        <f t="shared" si="11"/>
        <v>39.42</v>
      </c>
      <c r="G246">
        <f>IF(lpg[[#This Row],[LPG rano]]&gt;15,(6*lpg[[#This Row],[km]])/100,(6*(lpg[[#This Row],[km]]/2))/100)</f>
        <v>3.21</v>
      </c>
      <c r="H246">
        <f>IF(lpg[[#This Row],[LPG rano]]&gt;15,0,(9*(lpg[[#This Row],[km]]/2))/100)</f>
        <v>4.8150000000000004</v>
      </c>
      <c r="I246">
        <f>lpg[[#This Row],[LPG rano]]-lpg[[#This Row],[spalono LPG]]</f>
        <v>10.350000000000001</v>
      </c>
      <c r="J246">
        <f>lpg[[#This Row],[Pb95 rano]]-lpg[[#This Row],[spalono Pb95]]</f>
        <v>34.605000000000004</v>
      </c>
      <c r="K246">
        <f>IF(lpg[[#This Row],[LPG stan]]&lt;5,1,0)</f>
        <v>0</v>
      </c>
      <c r="L246">
        <f>IF(lpg[[#This Row],[dzien tyg]]=4,IF(lpg[[#This Row],[Pb95 stan]]&lt;40,1,0),0)</f>
        <v>0</v>
      </c>
      <c r="M246">
        <f>IF(lpg[[#This Row],[LPG+]]=1,30,lpg[[#This Row],[LPG stan]])</f>
        <v>10.350000000000001</v>
      </c>
      <c r="N246">
        <f>IF(lpg[[#This Row],[Pb95+]],45,lpg[[#This Row],[Pb95 stan]])</f>
        <v>34.605000000000004</v>
      </c>
    </row>
    <row r="247" spans="1:14" x14ac:dyDescent="0.3">
      <c r="A247">
        <v>239</v>
      </c>
      <c r="B247" s="1">
        <v>41878</v>
      </c>
      <c r="C247" s="2">
        <f t="shared" si="9"/>
        <v>3</v>
      </c>
      <c r="D247">
        <v>54</v>
      </c>
      <c r="E247">
        <f t="shared" si="10"/>
        <v>10.350000000000001</v>
      </c>
      <c r="F247">
        <f t="shared" si="11"/>
        <v>34.605000000000004</v>
      </c>
      <c r="G247">
        <f>IF(lpg[[#This Row],[LPG rano]]&gt;15,(6*lpg[[#This Row],[km]])/100,(6*(lpg[[#This Row],[km]]/2))/100)</f>
        <v>1.62</v>
      </c>
      <c r="H247">
        <f>IF(lpg[[#This Row],[LPG rano]]&gt;15,0,(9*(lpg[[#This Row],[km]]/2))/100)</f>
        <v>2.4300000000000002</v>
      </c>
      <c r="I247">
        <f>lpg[[#This Row],[LPG rano]]-lpg[[#This Row],[spalono LPG]]</f>
        <v>8.73</v>
      </c>
      <c r="J247">
        <f>lpg[[#This Row],[Pb95 rano]]-lpg[[#This Row],[spalono Pb95]]</f>
        <v>32.175000000000004</v>
      </c>
      <c r="K247">
        <f>IF(lpg[[#This Row],[LPG stan]]&lt;5,1,0)</f>
        <v>0</v>
      </c>
      <c r="L247">
        <f>IF(lpg[[#This Row],[dzien tyg]]=4,IF(lpg[[#This Row],[Pb95 stan]]&lt;40,1,0),0)</f>
        <v>0</v>
      </c>
      <c r="M247">
        <f>IF(lpg[[#This Row],[LPG+]]=1,30,lpg[[#This Row],[LPG stan]])</f>
        <v>8.73</v>
      </c>
      <c r="N247">
        <f>IF(lpg[[#This Row],[Pb95+]],45,lpg[[#This Row],[Pb95 stan]])</f>
        <v>32.175000000000004</v>
      </c>
    </row>
    <row r="248" spans="1:14" x14ac:dyDescent="0.3">
      <c r="A248">
        <v>240</v>
      </c>
      <c r="B248" s="1">
        <v>41879</v>
      </c>
      <c r="C248" s="2">
        <f t="shared" si="9"/>
        <v>4</v>
      </c>
      <c r="D248">
        <v>116</v>
      </c>
      <c r="E248">
        <f t="shared" si="10"/>
        <v>8.73</v>
      </c>
      <c r="F248">
        <f t="shared" si="11"/>
        <v>32.175000000000004</v>
      </c>
      <c r="G248">
        <f>IF(lpg[[#This Row],[LPG rano]]&gt;15,(6*lpg[[#This Row],[km]])/100,(6*(lpg[[#This Row],[km]]/2))/100)</f>
        <v>3.48</v>
      </c>
      <c r="H248">
        <f>IF(lpg[[#This Row],[LPG rano]]&gt;15,0,(9*(lpg[[#This Row],[km]]/2))/100)</f>
        <v>5.22</v>
      </c>
      <c r="I248">
        <f>lpg[[#This Row],[LPG rano]]-lpg[[#This Row],[spalono LPG]]</f>
        <v>5.25</v>
      </c>
      <c r="J248">
        <f>lpg[[#This Row],[Pb95 rano]]-lpg[[#This Row],[spalono Pb95]]</f>
        <v>26.955000000000005</v>
      </c>
      <c r="K248">
        <f>IF(lpg[[#This Row],[LPG stan]]&lt;5,1,0)</f>
        <v>0</v>
      </c>
      <c r="L248">
        <f>IF(lpg[[#This Row],[dzien tyg]]=4,IF(lpg[[#This Row],[Pb95 stan]]&lt;40,1,0),0)</f>
        <v>1</v>
      </c>
      <c r="M248">
        <f>IF(lpg[[#This Row],[LPG+]]=1,30,lpg[[#This Row],[LPG stan]])</f>
        <v>5.25</v>
      </c>
      <c r="N248">
        <f>IF(lpg[[#This Row],[Pb95+]],45,lpg[[#This Row],[Pb95 stan]])</f>
        <v>45</v>
      </c>
    </row>
    <row r="249" spans="1:14" x14ac:dyDescent="0.3">
      <c r="A249">
        <v>241</v>
      </c>
      <c r="B249" s="1">
        <v>41880</v>
      </c>
      <c r="C249" s="2">
        <f t="shared" si="9"/>
        <v>5</v>
      </c>
      <c r="D249">
        <v>99</v>
      </c>
      <c r="E249">
        <f t="shared" si="10"/>
        <v>5.25</v>
      </c>
      <c r="F249">
        <f t="shared" si="11"/>
        <v>45</v>
      </c>
      <c r="G249">
        <f>IF(lpg[[#This Row],[LPG rano]]&gt;15,(6*lpg[[#This Row],[km]])/100,(6*(lpg[[#This Row],[km]]/2))/100)</f>
        <v>2.97</v>
      </c>
      <c r="H249">
        <f>IF(lpg[[#This Row],[LPG rano]]&gt;15,0,(9*(lpg[[#This Row],[km]]/2))/100)</f>
        <v>4.4550000000000001</v>
      </c>
      <c r="I249">
        <f>lpg[[#This Row],[LPG rano]]-lpg[[#This Row],[spalono LPG]]</f>
        <v>2.2799999999999998</v>
      </c>
      <c r="J249">
        <f>lpg[[#This Row],[Pb95 rano]]-lpg[[#This Row],[spalono Pb95]]</f>
        <v>40.545000000000002</v>
      </c>
      <c r="K249">
        <f>IF(lpg[[#This Row],[LPG stan]]&lt;5,1,0)</f>
        <v>1</v>
      </c>
      <c r="L249">
        <f>IF(lpg[[#This Row],[dzien tyg]]=4,IF(lpg[[#This Row],[Pb95 stan]]&lt;40,1,0),0)</f>
        <v>0</v>
      </c>
      <c r="M249">
        <f>IF(lpg[[#This Row],[LPG+]]=1,30,lpg[[#This Row],[LPG stan]])</f>
        <v>30</v>
      </c>
      <c r="N249">
        <f>IF(lpg[[#This Row],[Pb95+]],45,lpg[[#This Row],[Pb95 stan]])</f>
        <v>40.545000000000002</v>
      </c>
    </row>
    <row r="250" spans="1:14" x14ac:dyDescent="0.3">
      <c r="A250">
        <v>242</v>
      </c>
      <c r="B250" s="1">
        <v>41881</v>
      </c>
      <c r="C250" s="2">
        <f t="shared" si="9"/>
        <v>6</v>
      </c>
      <c r="D250">
        <v>29</v>
      </c>
      <c r="E250">
        <f t="shared" si="10"/>
        <v>30</v>
      </c>
      <c r="F250">
        <f t="shared" si="11"/>
        <v>40.545000000000002</v>
      </c>
      <c r="G250">
        <f>IF(lpg[[#This Row],[LPG rano]]&gt;15,(6*lpg[[#This Row],[km]])/100,(6*(lpg[[#This Row],[km]]/2))/100)</f>
        <v>1.74</v>
      </c>
      <c r="H250">
        <f>IF(lpg[[#This Row],[LPG rano]]&gt;15,0,(9*(lpg[[#This Row],[km]]/2))/100)</f>
        <v>0</v>
      </c>
      <c r="I250">
        <f>lpg[[#This Row],[LPG rano]]-lpg[[#This Row],[spalono LPG]]</f>
        <v>28.26</v>
      </c>
      <c r="J250">
        <f>lpg[[#This Row],[Pb95 rano]]-lpg[[#This Row],[spalono Pb95]]</f>
        <v>40.545000000000002</v>
      </c>
      <c r="K250">
        <f>IF(lpg[[#This Row],[LPG stan]]&lt;5,1,0)</f>
        <v>0</v>
      </c>
      <c r="L250">
        <f>IF(lpg[[#This Row],[dzien tyg]]=4,IF(lpg[[#This Row],[Pb95 stan]]&lt;40,1,0),0)</f>
        <v>0</v>
      </c>
      <c r="M250">
        <f>IF(lpg[[#This Row],[LPG+]]=1,30,lpg[[#This Row],[LPG stan]])</f>
        <v>28.26</v>
      </c>
      <c r="N250">
        <f>IF(lpg[[#This Row],[Pb95+]],45,lpg[[#This Row],[Pb95 stan]])</f>
        <v>40.545000000000002</v>
      </c>
    </row>
    <row r="251" spans="1:14" x14ac:dyDescent="0.3">
      <c r="A251">
        <v>243</v>
      </c>
      <c r="B251" s="1">
        <v>41882</v>
      </c>
      <c r="C251" s="2">
        <f t="shared" si="9"/>
        <v>7</v>
      </c>
      <c r="D251">
        <v>72</v>
      </c>
      <c r="E251">
        <f t="shared" si="10"/>
        <v>28.26</v>
      </c>
      <c r="F251">
        <f t="shared" si="11"/>
        <v>40.545000000000002</v>
      </c>
      <c r="G251">
        <f>IF(lpg[[#This Row],[LPG rano]]&gt;15,(6*lpg[[#This Row],[km]])/100,(6*(lpg[[#This Row],[km]]/2))/100)</f>
        <v>4.32</v>
      </c>
      <c r="H251">
        <f>IF(lpg[[#This Row],[LPG rano]]&gt;15,0,(9*(lpg[[#This Row],[km]]/2))/100)</f>
        <v>0</v>
      </c>
      <c r="I251">
        <f>lpg[[#This Row],[LPG rano]]-lpg[[#This Row],[spalono LPG]]</f>
        <v>23.94</v>
      </c>
      <c r="J251">
        <f>lpg[[#This Row],[Pb95 rano]]-lpg[[#This Row],[spalono Pb95]]</f>
        <v>40.545000000000002</v>
      </c>
      <c r="K251">
        <f>IF(lpg[[#This Row],[LPG stan]]&lt;5,1,0)</f>
        <v>0</v>
      </c>
      <c r="L251">
        <f>IF(lpg[[#This Row],[dzien tyg]]=4,IF(lpg[[#This Row],[Pb95 stan]]&lt;40,1,0),0)</f>
        <v>0</v>
      </c>
      <c r="M251">
        <f>IF(lpg[[#This Row],[LPG+]]=1,30,lpg[[#This Row],[LPG stan]])</f>
        <v>23.94</v>
      </c>
      <c r="N251">
        <f>IF(lpg[[#This Row],[Pb95+]],45,lpg[[#This Row],[Pb95 stan]])</f>
        <v>40.545000000000002</v>
      </c>
    </row>
    <row r="252" spans="1:14" x14ac:dyDescent="0.3">
      <c r="A252">
        <v>244</v>
      </c>
      <c r="B252" s="1">
        <v>41883</v>
      </c>
      <c r="C252" s="2">
        <f t="shared" si="9"/>
        <v>1</v>
      </c>
      <c r="D252">
        <v>94</v>
      </c>
      <c r="E252">
        <f t="shared" si="10"/>
        <v>23.94</v>
      </c>
      <c r="F252">
        <f t="shared" si="11"/>
        <v>40.545000000000002</v>
      </c>
      <c r="G252">
        <f>IF(lpg[[#This Row],[LPG rano]]&gt;15,(6*lpg[[#This Row],[km]])/100,(6*(lpg[[#This Row],[km]]/2))/100)</f>
        <v>5.64</v>
      </c>
      <c r="H252">
        <f>IF(lpg[[#This Row],[LPG rano]]&gt;15,0,(9*(lpg[[#This Row],[km]]/2))/100)</f>
        <v>0</v>
      </c>
      <c r="I252">
        <f>lpg[[#This Row],[LPG rano]]-lpg[[#This Row],[spalono LPG]]</f>
        <v>18.3</v>
      </c>
      <c r="J252">
        <f>lpg[[#This Row],[Pb95 rano]]-lpg[[#This Row],[spalono Pb95]]</f>
        <v>40.545000000000002</v>
      </c>
      <c r="K252">
        <f>IF(lpg[[#This Row],[LPG stan]]&lt;5,1,0)</f>
        <v>0</v>
      </c>
      <c r="L252">
        <f>IF(lpg[[#This Row],[dzien tyg]]=4,IF(lpg[[#This Row],[Pb95 stan]]&lt;40,1,0),0)</f>
        <v>0</v>
      </c>
      <c r="M252">
        <f>IF(lpg[[#This Row],[LPG+]]=1,30,lpg[[#This Row],[LPG stan]])</f>
        <v>18.3</v>
      </c>
      <c r="N252">
        <f>IF(lpg[[#This Row],[Pb95+]],45,lpg[[#This Row],[Pb95 stan]])</f>
        <v>40.545000000000002</v>
      </c>
    </row>
    <row r="253" spans="1:14" x14ac:dyDescent="0.3">
      <c r="A253">
        <v>245</v>
      </c>
      <c r="B253" s="1">
        <v>41884</v>
      </c>
      <c r="C253" s="2">
        <f t="shared" si="9"/>
        <v>2</v>
      </c>
      <c r="D253">
        <v>97</v>
      </c>
      <c r="E253">
        <f t="shared" si="10"/>
        <v>18.3</v>
      </c>
      <c r="F253">
        <f t="shared" si="11"/>
        <v>40.545000000000002</v>
      </c>
      <c r="G253">
        <f>IF(lpg[[#This Row],[LPG rano]]&gt;15,(6*lpg[[#This Row],[km]])/100,(6*(lpg[[#This Row],[km]]/2))/100)</f>
        <v>5.82</v>
      </c>
      <c r="H253">
        <f>IF(lpg[[#This Row],[LPG rano]]&gt;15,0,(9*(lpg[[#This Row],[km]]/2))/100)</f>
        <v>0</v>
      </c>
      <c r="I253">
        <f>lpg[[#This Row],[LPG rano]]-lpg[[#This Row],[spalono LPG]]</f>
        <v>12.48</v>
      </c>
      <c r="J253">
        <f>lpg[[#This Row],[Pb95 rano]]-lpg[[#This Row],[spalono Pb95]]</f>
        <v>40.545000000000002</v>
      </c>
      <c r="K253">
        <f>IF(lpg[[#This Row],[LPG stan]]&lt;5,1,0)</f>
        <v>0</v>
      </c>
      <c r="L253">
        <f>IF(lpg[[#This Row],[dzien tyg]]=4,IF(lpg[[#This Row],[Pb95 stan]]&lt;40,1,0),0)</f>
        <v>0</v>
      </c>
      <c r="M253">
        <f>IF(lpg[[#This Row],[LPG+]]=1,30,lpg[[#This Row],[LPG stan]])</f>
        <v>12.48</v>
      </c>
      <c r="N253">
        <f>IF(lpg[[#This Row],[Pb95+]],45,lpg[[#This Row],[Pb95 stan]])</f>
        <v>40.545000000000002</v>
      </c>
    </row>
    <row r="254" spans="1:14" x14ac:dyDescent="0.3">
      <c r="A254">
        <v>246</v>
      </c>
      <c r="B254" s="1">
        <v>41885</v>
      </c>
      <c r="C254" s="2">
        <f t="shared" si="9"/>
        <v>3</v>
      </c>
      <c r="D254">
        <v>138</v>
      </c>
      <c r="E254">
        <f t="shared" si="10"/>
        <v>12.48</v>
      </c>
      <c r="F254">
        <f t="shared" si="11"/>
        <v>40.545000000000002</v>
      </c>
      <c r="G254">
        <f>IF(lpg[[#This Row],[LPG rano]]&gt;15,(6*lpg[[#This Row],[km]])/100,(6*(lpg[[#This Row],[km]]/2))/100)</f>
        <v>4.1399999999999997</v>
      </c>
      <c r="H254">
        <f>IF(lpg[[#This Row],[LPG rano]]&gt;15,0,(9*(lpg[[#This Row],[km]]/2))/100)</f>
        <v>6.21</v>
      </c>
      <c r="I254">
        <f>lpg[[#This Row],[LPG rano]]-lpg[[#This Row],[spalono LPG]]</f>
        <v>8.34</v>
      </c>
      <c r="J254">
        <f>lpg[[#This Row],[Pb95 rano]]-lpg[[#This Row],[spalono Pb95]]</f>
        <v>34.335000000000001</v>
      </c>
      <c r="K254">
        <f>IF(lpg[[#This Row],[LPG stan]]&lt;5,1,0)</f>
        <v>0</v>
      </c>
      <c r="L254">
        <f>IF(lpg[[#This Row],[dzien tyg]]=4,IF(lpg[[#This Row],[Pb95 stan]]&lt;40,1,0),0)</f>
        <v>0</v>
      </c>
      <c r="M254">
        <f>IF(lpg[[#This Row],[LPG+]]=1,30,lpg[[#This Row],[LPG stan]])</f>
        <v>8.34</v>
      </c>
      <c r="N254">
        <f>IF(lpg[[#This Row],[Pb95+]],45,lpg[[#This Row],[Pb95 stan]])</f>
        <v>34.335000000000001</v>
      </c>
    </row>
    <row r="255" spans="1:14" x14ac:dyDescent="0.3">
      <c r="A255">
        <v>247</v>
      </c>
      <c r="B255" s="1">
        <v>41886</v>
      </c>
      <c r="C255" s="2">
        <f t="shared" si="9"/>
        <v>4</v>
      </c>
      <c r="D255">
        <v>60</v>
      </c>
      <c r="E255">
        <f t="shared" si="10"/>
        <v>8.34</v>
      </c>
      <c r="F255">
        <f t="shared" si="11"/>
        <v>34.335000000000001</v>
      </c>
      <c r="G255">
        <f>IF(lpg[[#This Row],[LPG rano]]&gt;15,(6*lpg[[#This Row],[km]])/100,(6*(lpg[[#This Row],[km]]/2))/100)</f>
        <v>1.8</v>
      </c>
      <c r="H255">
        <f>IF(lpg[[#This Row],[LPG rano]]&gt;15,0,(9*(lpg[[#This Row],[km]]/2))/100)</f>
        <v>2.7</v>
      </c>
      <c r="I255">
        <f>lpg[[#This Row],[LPG rano]]-lpg[[#This Row],[spalono LPG]]</f>
        <v>6.54</v>
      </c>
      <c r="J255">
        <f>lpg[[#This Row],[Pb95 rano]]-lpg[[#This Row],[spalono Pb95]]</f>
        <v>31.635000000000002</v>
      </c>
      <c r="K255">
        <f>IF(lpg[[#This Row],[LPG stan]]&lt;5,1,0)</f>
        <v>0</v>
      </c>
      <c r="L255">
        <f>IF(lpg[[#This Row],[dzien tyg]]=4,IF(lpg[[#This Row],[Pb95 stan]]&lt;40,1,0),0)</f>
        <v>1</v>
      </c>
      <c r="M255">
        <f>IF(lpg[[#This Row],[LPG+]]=1,30,lpg[[#This Row],[LPG stan]])</f>
        <v>6.54</v>
      </c>
      <c r="N255">
        <f>IF(lpg[[#This Row],[Pb95+]],45,lpg[[#This Row],[Pb95 stan]])</f>
        <v>45</v>
      </c>
    </row>
    <row r="256" spans="1:14" x14ac:dyDescent="0.3">
      <c r="A256">
        <v>248</v>
      </c>
      <c r="B256" s="1">
        <v>41887</v>
      </c>
      <c r="C256" s="2">
        <f t="shared" si="9"/>
        <v>5</v>
      </c>
      <c r="D256">
        <v>144</v>
      </c>
      <c r="E256">
        <f t="shared" si="10"/>
        <v>6.54</v>
      </c>
      <c r="F256">
        <f t="shared" si="11"/>
        <v>45</v>
      </c>
      <c r="G256">
        <f>IF(lpg[[#This Row],[LPG rano]]&gt;15,(6*lpg[[#This Row],[km]])/100,(6*(lpg[[#This Row],[km]]/2))/100)</f>
        <v>4.32</v>
      </c>
      <c r="H256">
        <f>IF(lpg[[#This Row],[LPG rano]]&gt;15,0,(9*(lpg[[#This Row],[km]]/2))/100)</f>
        <v>6.48</v>
      </c>
      <c r="I256">
        <f>lpg[[#This Row],[LPG rano]]-lpg[[#This Row],[spalono LPG]]</f>
        <v>2.2199999999999998</v>
      </c>
      <c r="J256">
        <f>lpg[[#This Row],[Pb95 rano]]-lpg[[#This Row],[spalono Pb95]]</f>
        <v>38.519999999999996</v>
      </c>
      <c r="K256">
        <f>IF(lpg[[#This Row],[LPG stan]]&lt;5,1,0)</f>
        <v>1</v>
      </c>
      <c r="L256">
        <f>IF(lpg[[#This Row],[dzien tyg]]=4,IF(lpg[[#This Row],[Pb95 stan]]&lt;40,1,0),0)</f>
        <v>0</v>
      </c>
      <c r="M256">
        <f>IF(lpg[[#This Row],[LPG+]]=1,30,lpg[[#This Row],[LPG stan]])</f>
        <v>30</v>
      </c>
      <c r="N256">
        <f>IF(lpg[[#This Row],[Pb95+]],45,lpg[[#This Row],[Pb95 stan]])</f>
        <v>38.519999999999996</v>
      </c>
    </row>
    <row r="257" spans="1:14" x14ac:dyDescent="0.3">
      <c r="A257">
        <v>249</v>
      </c>
      <c r="B257" s="1">
        <v>41888</v>
      </c>
      <c r="C257" s="2">
        <f t="shared" si="9"/>
        <v>6</v>
      </c>
      <c r="D257">
        <v>49</v>
      </c>
      <c r="E257">
        <f t="shared" si="10"/>
        <v>30</v>
      </c>
      <c r="F257">
        <f t="shared" si="11"/>
        <v>38.519999999999996</v>
      </c>
      <c r="G257">
        <f>IF(lpg[[#This Row],[LPG rano]]&gt;15,(6*lpg[[#This Row],[km]])/100,(6*(lpg[[#This Row],[km]]/2))/100)</f>
        <v>2.94</v>
      </c>
      <c r="H257">
        <f>IF(lpg[[#This Row],[LPG rano]]&gt;15,0,(9*(lpg[[#This Row],[km]]/2))/100)</f>
        <v>0</v>
      </c>
      <c r="I257">
        <f>lpg[[#This Row],[LPG rano]]-lpg[[#This Row],[spalono LPG]]</f>
        <v>27.06</v>
      </c>
      <c r="J257">
        <f>lpg[[#This Row],[Pb95 rano]]-lpg[[#This Row],[spalono Pb95]]</f>
        <v>38.519999999999996</v>
      </c>
      <c r="K257">
        <f>IF(lpg[[#This Row],[LPG stan]]&lt;5,1,0)</f>
        <v>0</v>
      </c>
      <c r="L257">
        <f>IF(lpg[[#This Row],[dzien tyg]]=4,IF(lpg[[#This Row],[Pb95 stan]]&lt;40,1,0),0)</f>
        <v>0</v>
      </c>
      <c r="M257">
        <f>IF(lpg[[#This Row],[LPG+]]=1,30,lpg[[#This Row],[LPG stan]])</f>
        <v>27.06</v>
      </c>
      <c r="N257">
        <f>IF(lpg[[#This Row],[Pb95+]],45,lpg[[#This Row],[Pb95 stan]])</f>
        <v>38.519999999999996</v>
      </c>
    </row>
    <row r="258" spans="1:14" x14ac:dyDescent="0.3">
      <c r="A258">
        <v>250</v>
      </c>
      <c r="B258" s="1">
        <v>41889</v>
      </c>
      <c r="C258" s="2">
        <f t="shared" si="9"/>
        <v>7</v>
      </c>
      <c r="D258">
        <v>125</v>
      </c>
      <c r="E258">
        <f t="shared" si="10"/>
        <v>27.06</v>
      </c>
      <c r="F258">
        <f t="shared" si="11"/>
        <v>38.519999999999996</v>
      </c>
      <c r="G258">
        <f>IF(lpg[[#This Row],[LPG rano]]&gt;15,(6*lpg[[#This Row],[km]])/100,(6*(lpg[[#This Row],[km]]/2))/100)</f>
        <v>7.5</v>
      </c>
      <c r="H258">
        <f>IF(lpg[[#This Row],[LPG rano]]&gt;15,0,(9*(lpg[[#This Row],[km]]/2))/100)</f>
        <v>0</v>
      </c>
      <c r="I258">
        <f>lpg[[#This Row],[LPG rano]]-lpg[[#This Row],[spalono LPG]]</f>
        <v>19.559999999999999</v>
      </c>
      <c r="J258">
        <f>lpg[[#This Row],[Pb95 rano]]-lpg[[#This Row],[spalono Pb95]]</f>
        <v>38.519999999999996</v>
      </c>
      <c r="K258">
        <f>IF(lpg[[#This Row],[LPG stan]]&lt;5,1,0)</f>
        <v>0</v>
      </c>
      <c r="L258">
        <f>IF(lpg[[#This Row],[dzien tyg]]=4,IF(lpg[[#This Row],[Pb95 stan]]&lt;40,1,0),0)</f>
        <v>0</v>
      </c>
      <c r="M258">
        <f>IF(lpg[[#This Row],[LPG+]]=1,30,lpg[[#This Row],[LPG stan]])</f>
        <v>19.559999999999999</v>
      </c>
      <c r="N258">
        <f>IF(lpg[[#This Row],[Pb95+]],45,lpg[[#This Row],[Pb95 stan]])</f>
        <v>38.519999999999996</v>
      </c>
    </row>
    <row r="259" spans="1:14" x14ac:dyDescent="0.3">
      <c r="A259">
        <v>251</v>
      </c>
      <c r="B259" s="1">
        <v>41890</v>
      </c>
      <c r="C259" s="2">
        <f t="shared" si="9"/>
        <v>1</v>
      </c>
      <c r="D259">
        <v>40</v>
      </c>
      <c r="E259">
        <f t="shared" si="10"/>
        <v>19.559999999999999</v>
      </c>
      <c r="F259">
        <f t="shared" si="11"/>
        <v>38.519999999999996</v>
      </c>
      <c r="G259">
        <f>IF(lpg[[#This Row],[LPG rano]]&gt;15,(6*lpg[[#This Row],[km]])/100,(6*(lpg[[#This Row],[km]]/2))/100)</f>
        <v>2.4</v>
      </c>
      <c r="H259">
        <f>IF(lpg[[#This Row],[LPG rano]]&gt;15,0,(9*(lpg[[#This Row],[km]]/2))/100)</f>
        <v>0</v>
      </c>
      <c r="I259">
        <f>lpg[[#This Row],[LPG rano]]-lpg[[#This Row],[spalono LPG]]</f>
        <v>17.16</v>
      </c>
      <c r="J259">
        <f>lpg[[#This Row],[Pb95 rano]]-lpg[[#This Row],[spalono Pb95]]</f>
        <v>38.519999999999996</v>
      </c>
      <c r="K259">
        <f>IF(lpg[[#This Row],[LPG stan]]&lt;5,1,0)</f>
        <v>0</v>
      </c>
      <c r="L259">
        <f>IF(lpg[[#This Row],[dzien tyg]]=4,IF(lpg[[#This Row],[Pb95 stan]]&lt;40,1,0),0)</f>
        <v>0</v>
      </c>
      <c r="M259">
        <f>IF(lpg[[#This Row],[LPG+]]=1,30,lpg[[#This Row],[LPG stan]])</f>
        <v>17.16</v>
      </c>
      <c r="N259">
        <f>IF(lpg[[#This Row],[Pb95+]],45,lpg[[#This Row],[Pb95 stan]])</f>
        <v>38.519999999999996</v>
      </c>
    </row>
    <row r="260" spans="1:14" x14ac:dyDescent="0.3">
      <c r="A260">
        <v>252</v>
      </c>
      <c r="B260" s="1">
        <v>41891</v>
      </c>
      <c r="C260" s="2">
        <f t="shared" si="9"/>
        <v>2</v>
      </c>
      <c r="D260">
        <v>135</v>
      </c>
      <c r="E260">
        <f t="shared" si="10"/>
        <v>17.16</v>
      </c>
      <c r="F260">
        <f t="shared" si="11"/>
        <v>38.519999999999996</v>
      </c>
      <c r="G260">
        <f>IF(lpg[[#This Row],[LPG rano]]&gt;15,(6*lpg[[#This Row],[km]])/100,(6*(lpg[[#This Row],[km]]/2))/100)</f>
        <v>8.1</v>
      </c>
      <c r="H260">
        <f>IF(lpg[[#This Row],[LPG rano]]&gt;15,0,(9*(lpg[[#This Row],[km]]/2))/100)</f>
        <v>0</v>
      </c>
      <c r="I260">
        <f>lpg[[#This Row],[LPG rano]]-lpg[[#This Row],[spalono LPG]]</f>
        <v>9.06</v>
      </c>
      <c r="J260">
        <f>lpg[[#This Row],[Pb95 rano]]-lpg[[#This Row],[spalono Pb95]]</f>
        <v>38.519999999999996</v>
      </c>
      <c r="K260">
        <f>IF(lpg[[#This Row],[LPG stan]]&lt;5,1,0)</f>
        <v>0</v>
      </c>
      <c r="L260">
        <f>IF(lpg[[#This Row],[dzien tyg]]=4,IF(lpg[[#This Row],[Pb95 stan]]&lt;40,1,0),0)</f>
        <v>0</v>
      </c>
      <c r="M260">
        <f>IF(lpg[[#This Row],[LPG+]]=1,30,lpg[[#This Row],[LPG stan]])</f>
        <v>9.06</v>
      </c>
      <c r="N260">
        <f>IF(lpg[[#This Row],[Pb95+]],45,lpg[[#This Row],[Pb95 stan]])</f>
        <v>38.519999999999996</v>
      </c>
    </row>
    <row r="261" spans="1:14" x14ac:dyDescent="0.3">
      <c r="A261">
        <v>253</v>
      </c>
      <c r="B261" s="1">
        <v>41892</v>
      </c>
      <c r="C261" s="2">
        <f t="shared" si="9"/>
        <v>3</v>
      </c>
      <c r="D261">
        <v>86</v>
      </c>
      <c r="E261">
        <f t="shared" si="10"/>
        <v>9.06</v>
      </c>
      <c r="F261">
        <f t="shared" si="11"/>
        <v>38.519999999999996</v>
      </c>
      <c r="G261">
        <f>IF(lpg[[#This Row],[LPG rano]]&gt;15,(6*lpg[[#This Row],[km]])/100,(6*(lpg[[#This Row],[km]]/2))/100)</f>
        <v>2.58</v>
      </c>
      <c r="H261">
        <f>IF(lpg[[#This Row],[LPG rano]]&gt;15,0,(9*(lpg[[#This Row],[km]]/2))/100)</f>
        <v>3.87</v>
      </c>
      <c r="I261">
        <f>lpg[[#This Row],[LPG rano]]-lpg[[#This Row],[spalono LPG]]</f>
        <v>6.48</v>
      </c>
      <c r="J261">
        <f>lpg[[#This Row],[Pb95 rano]]-lpg[[#This Row],[spalono Pb95]]</f>
        <v>34.65</v>
      </c>
      <c r="K261">
        <f>IF(lpg[[#This Row],[LPG stan]]&lt;5,1,0)</f>
        <v>0</v>
      </c>
      <c r="L261">
        <f>IF(lpg[[#This Row],[dzien tyg]]=4,IF(lpg[[#This Row],[Pb95 stan]]&lt;40,1,0),0)</f>
        <v>0</v>
      </c>
      <c r="M261">
        <f>IF(lpg[[#This Row],[LPG+]]=1,30,lpg[[#This Row],[LPG stan]])</f>
        <v>6.48</v>
      </c>
      <c r="N261">
        <f>IF(lpg[[#This Row],[Pb95+]],45,lpg[[#This Row],[Pb95 stan]])</f>
        <v>34.65</v>
      </c>
    </row>
    <row r="262" spans="1:14" x14ac:dyDescent="0.3">
      <c r="A262">
        <v>254</v>
      </c>
      <c r="B262" s="1">
        <v>41893</v>
      </c>
      <c r="C262" s="2">
        <f t="shared" si="9"/>
        <v>4</v>
      </c>
      <c r="D262">
        <v>95</v>
      </c>
      <c r="E262">
        <f t="shared" si="10"/>
        <v>6.48</v>
      </c>
      <c r="F262">
        <f t="shared" si="11"/>
        <v>34.65</v>
      </c>
      <c r="G262">
        <f>IF(lpg[[#This Row],[LPG rano]]&gt;15,(6*lpg[[#This Row],[km]])/100,(6*(lpg[[#This Row],[km]]/2))/100)</f>
        <v>2.85</v>
      </c>
      <c r="H262">
        <f>IF(lpg[[#This Row],[LPG rano]]&gt;15,0,(9*(lpg[[#This Row],[km]]/2))/100)</f>
        <v>4.2750000000000004</v>
      </c>
      <c r="I262">
        <f>lpg[[#This Row],[LPG rano]]-lpg[[#This Row],[spalono LPG]]</f>
        <v>3.6300000000000003</v>
      </c>
      <c r="J262">
        <f>lpg[[#This Row],[Pb95 rano]]-lpg[[#This Row],[spalono Pb95]]</f>
        <v>30.375</v>
      </c>
      <c r="K262">
        <f>IF(lpg[[#This Row],[LPG stan]]&lt;5,1,0)</f>
        <v>1</v>
      </c>
      <c r="L262">
        <f>IF(lpg[[#This Row],[dzien tyg]]=4,IF(lpg[[#This Row],[Pb95 stan]]&lt;40,1,0),0)</f>
        <v>1</v>
      </c>
      <c r="M262">
        <f>IF(lpg[[#This Row],[LPG+]]=1,30,lpg[[#This Row],[LPG stan]])</f>
        <v>30</v>
      </c>
      <c r="N262">
        <f>IF(lpg[[#This Row],[Pb95+]],45,lpg[[#This Row],[Pb95 stan]])</f>
        <v>45</v>
      </c>
    </row>
    <row r="263" spans="1:14" x14ac:dyDescent="0.3">
      <c r="A263">
        <v>255</v>
      </c>
      <c r="B263" s="1">
        <v>41894</v>
      </c>
      <c r="C263" s="2">
        <f t="shared" si="9"/>
        <v>5</v>
      </c>
      <c r="D263">
        <v>42</v>
      </c>
      <c r="E263">
        <f t="shared" si="10"/>
        <v>30</v>
      </c>
      <c r="F263">
        <f t="shared" si="11"/>
        <v>45</v>
      </c>
      <c r="G263">
        <f>IF(lpg[[#This Row],[LPG rano]]&gt;15,(6*lpg[[#This Row],[km]])/100,(6*(lpg[[#This Row],[km]]/2))/100)</f>
        <v>2.52</v>
      </c>
      <c r="H263">
        <f>IF(lpg[[#This Row],[LPG rano]]&gt;15,0,(9*(lpg[[#This Row],[km]]/2))/100)</f>
        <v>0</v>
      </c>
      <c r="I263">
        <f>lpg[[#This Row],[LPG rano]]-lpg[[#This Row],[spalono LPG]]</f>
        <v>27.48</v>
      </c>
      <c r="J263">
        <f>lpg[[#This Row],[Pb95 rano]]-lpg[[#This Row],[spalono Pb95]]</f>
        <v>45</v>
      </c>
      <c r="K263">
        <f>IF(lpg[[#This Row],[LPG stan]]&lt;5,1,0)</f>
        <v>0</v>
      </c>
      <c r="L263">
        <f>IF(lpg[[#This Row],[dzien tyg]]=4,IF(lpg[[#This Row],[Pb95 stan]]&lt;40,1,0),0)</f>
        <v>0</v>
      </c>
      <c r="M263">
        <f>IF(lpg[[#This Row],[LPG+]]=1,30,lpg[[#This Row],[LPG stan]])</f>
        <v>27.48</v>
      </c>
      <c r="N263">
        <f>IF(lpg[[#This Row],[Pb95+]],45,lpg[[#This Row],[Pb95 stan]])</f>
        <v>45</v>
      </c>
    </row>
    <row r="264" spans="1:14" x14ac:dyDescent="0.3">
      <c r="A264">
        <v>256</v>
      </c>
      <c r="B264" s="1">
        <v>41895</v>
      </c>
      <c r="C264" s="2">
        <f t="shared" si="9"/>
        <v>6</v>
      </c>
      <c r="D264">
        <v>82</v>
      </c>
      <c r="E264">
        <f t="shared" si="10"/>
        <v>27.48</v>
      </c>
      <c r="F264">
        <f t="shared" si="11"/>
        <v>45</v>
      </c>
      <c r="G264">
        <f>IF(lpg[[#This Row],[LPG rano]]&gt;15,(6*lpg[[#This Row],[km]])/100,(6*(lpg[[#This Row],[km]]/2))/100)</f>
        <v>4.92</v>
      </c>
      <c r="H264">
        <f>IF(lpg[[#This Row],[LPG rano]]&gt;15,0,(9*(lpg[[#This Row],[km]]/2))/100)</f>
        <v>0</v>
      </c>
      <c r="I264">
        <f>lpg[[#This Row],[LPG rano]]-lpg[[#This Row],[spalono LPG]]</f>
        <v>22.560000000000002</v>
      </c>
      <c r="J264">
        <f>lpg[[#This Row],[Pb95 rano]]-lpg[[#This Row],[spalono Pb95]]</f>
        <v>45</v>
      </c>
      <c r="K264">
        <f>IF(lpg[[#This Row],[LPG stan]]&lt;5,1,0)</f>
        <v>0</v>
      </c>
      <c r="L264">
        <f>IF(lpg[[#This Row],[dzien tyg]]=4,IF(lpg[[#This Row],[Pb95 stan]]&lt;40,1,0),0)</f>
        <v>0</v>
      </c>
      <c r="M264">
        <f>IF(lpg[[#This Row],[LPG+]]=1,30,lpg[[#This Row],[LPG stan]])</f>
        <v>22.560000000000002</v>
      </c>
      <c r="N264">
        <f>IF(lpg[[#This Row],[Pb95+]],45,lpg[[#This Row],[Pb95 stan]])</f>
        <v>45</v>
      </c>
    </row>
    <row r="265" spans="1:14" x14ac:dyDescent="0.3">
      <c r="A265">
        <v>257</v>
      </c>
      <c r="B265" s="1">
        <v>41896</v>
      </c>
      <c r="C265" s="2">
        <f t="shared" ref="C265:C328" si="12">WEEKDAY(B265,2)</f>
        <v>7</v>
      </c>
      <c r="D265">
        <v>26</v>
      </c>
      <c r="E265">
        <f t="shared" si="10"/>
        <v>22.560000000000002</v>
      </c>
      <c r="F265">
        <f t="shared" si="11"/>
        <v>45</v>
      </c>
      <c r="G265">
        <f>IF(lpg[[#This Row],[LPG rano]]&gt;15,(6*lpg[[#This Row],[km]])/100,(6*(lpg[[#This Row],[km]]/2))/100)</f>
        <v>1.56</v>
      </c>
      <c r="H265">
        <f>IF(lpg[[#This Row],[LPG rano]]&gt;15,0,(9*(lpg[[#This Row],[km]]/2))/100)</f>
        <v>0</v>
      </c>
      <c r="I265">
        <f>lpg[[#This Row],[LPG rano]]-lpg[[#This Row],[spalono LPG]]</f>
        <v>21.000000000000004</v>
      </c>
      <c r="J265">
        <f>lpg[[#This Row],[Pb95 rano]]-lpg[[#This Row],[spalono Pb95]]</f>
        <v>45</v>
      </c>
      <c r="K265">
        <f>IF(lpg[[#This Row],[LPG stan]]&lt;5,1,0)</f>
        <v>0</v>
      </c>
      <c r="L265">
        <f>IF(lpg[[#This Row],[dzien tyg]]=4,IF(lpg[[#This Row],[Pb95 stan]]&lt;40,1,0),0)</f>
        <v>0</v>
      </c>
      <c r="M265">
        <f>IF(lpg[[#This Row],[LPG+]]=1,30,lpg[[#This Row],[LPG stan]])</f>
        <v>21.000000000000004</v>
      </c>
      <c r="N265">
        <f>IF(lpg[[#This Row],[Pb95+]],45,lpg[[#This Row],[Pb95 stan]])</f>
        <v>45</v>
      </c>
    </row>
    <row r="266" spans="1:14" x14ac:dyDescent="0.3">
      <c r="A266">
        <v>258</v>
      </c>
      <c r="B266" s="1">
        <v>41897</v>
      </c>
      <c r="C266" s="2">
        <f t="shared" si="12"/>
        <v>1</v>
      </c>
      <c r="D266">
        <v>114</v>
      </c>
      <c r="E266">
        <f t="shared" si="10"/>
        <v>21.000000000000004</v>
      </c>
      <c r="F266">
        <f t="shared" si="11"/>
        <v>45</v>
      </c>
      <c r="G266">
        <f>IF(lpg[[#This Row],[LPG rano]]&gt;15,(6*lpg[[#This Row],[km]])/100,(6*(lpg[[#This Row],[km]]/2))/100)</f>
        <v>6.84</v>
      </c>
      <c r="H266">
        <f>IF(lpg[[#This Row],[LPG rano]]&gt;15,0,(9*(lpg[[#This Row],[km]]/2))/100)</f>
        <v>0</v>
      </c>
      <c r="I266">
        <f>lpg[[#This Row],[LPG rano]]-lpg[[#This Row],[spalono LPG]]</f>
        <v>14.160000000000004</v>
      </c>
      <c r="J266">
        <f>lpg[[#This Row],[Pb95 rano]]-lpg[[#This Row],[spalono Pb95]]</f>
        <v>45</v>
      </c>
      <c r="K266">
        <f>IF(lpg[[#This Row],[LPG stan]]&lt;5,1,0)</f>
        <v>0</v>
      </c>
      <c r="L266">
        <f>IF(lpg[[#This Row],[dzien tyg]]=4,IF(lpg[[#This Row],[Pb95 stan]]&lt;40,1,0),0)</f>
        <v>0</v>
      </c>
      <c r="M266">
        <f>IF(lpg[[#This Row],[LPG+]]=1,30,lpg[[#This Row],[LPG stan]])</f>
        <v>14.160000000000004</v>
      </c>
      <c r="N266">
        <f>IF(lpg[[#This Row],[Pb95+]],45,lpg[[#This Row],[Pb95 stan]])</f>
        <v>45</v>
      </c>
    </row>
    <row r="267" spans="1:14" x14ac:dyDescent="0.3">
      <c r="A267">
        <v>259</v>
      </c>
      <c r="B267" s="1">
        <v>41898</v>
      </c>
      <c r="C267" s="2">
        <f t="shared" si="12"/>
        <v>2</v>
      </c>
      <c r="D267">
        <v>49</v>
      </c>
      <c r="E267">
        <f t="shared" ref="E267:E330" si="13">M266</f>
        <v>14.160000000000004</v>
      </c>
      <c r="F267">
        <f t="shared" ref="F267:F330" si="14">N266</f>
        <v>45</v>
      </c>
      <c r="G267">
        <f>IF(lpg[[#This Row],[LPG rano]]&gt;15,(6*lpg[[#This Row],[km]])/100,(6*(lpg[[#This Row],[km]]/2))/100)</f>
        <v>1.47</v>
      </c>
      <c r="H267">
        <f>IF(lpg[[#This Row],[LPG rano]]&gt;15,0,(9*(lpg[[#This Row],[km]]/2))/100)</f>
        <v>2.2050000000000001</v>
      </c>
      <c r="I267">
        <f>lpg[[#This Row],[LPG rano]]-lpg[[#This Row],[spalono LPG]]</f>
        <v>12.690000000000003</v>
      </c>
      <c r="J267">
        <f>lpg[[#This Row],[Pb95 rano]]-lpg[[#This Row],[spalono Pb95]]</f>
        <v>42.795000000000002</v>
      </c>
      <c r="K267">
        <f>IF(lpg[[#This Row],[LPG stan]]&lt;5,1,0)</f>
        <v>0</v>
      </c>
      <c r="L267">
        <f>IF(lpg[[#This Row],[dzien tyg]]=4,IF(lpg[[#This Row],[Pb95 stan]]&lt;40,1,0),0)</f>
        <v>0</v>
      </c>
      <c r="M267">
        <f>IF(lpg[[#This Row],[LPG+]]=1,30,lpg[[#This Row],[LPG stan]])</f>
        <v>12.690000000000003</v>
      </c>
      <c r="N267">
        <f>IF(lpg[[#This Row],[Pb95+]],45,lpg[[#This Row],[Pb95 stan]])</f>
        <v>42.795000000000002</v>
      </c>
    </row>
    <row r="268" spans="1:14" x14ac:dyDescent="0.3">
      <c r="A268">
        <v>260</v>
      </c>
      <c r="B268" s="1">
        <v>41899</v>
      </c>
      <c r="C268" s="2">
        <f t="shared" si="12"/>
        <v>3</v>
      </c>
      <c r="D268">
        <v>138</v>
      </c>
      <c r="E268">
        <f t="shared" si="13"/>
        <v>12.690000000000003</v>
      </c>
      <c r="F268">
        <f t="shared" si="14"/>
        <v>42.795000000000002</v>
      </c>
      <c r="G268">
        <f>IF(lpg[[#This Row],[LPG rano]]&gt;15,(6*lpg[[#This Row],[km]])/100,(6*(lpg[[#This Row],[km]]/2))/100)</f>
        <v>4.1399999999999997</v>
      </c>
      <c r="H268">
        <f>IF(lpg[[#This Row],[LPG rano]]&gt;15,0,(9*(lpg[[#This Row],[km]]/2))/100)</f>
        <v>6.21</v>
      </c>
      <c r="I268">
        <f>lpg[[#This Row],[LPG rano]]-lpg[[#This Row],[spalono LPG]]</f>
        <v>8.5500000000000043</v>
      </c>
      <c r="J268">
        <f>lpg[[#This Row],[Pb95 rano]]-lpg[[#This Row],[spalono Pb95]]</f>
        <v>36.585000000000001</v>
      </c>
      <c r="K268">
        <f>IF(lpg[[#This Row],[LPG stan]]&lt;5,1,0)</f>
        <v>0</v>
      </c>
      <c r="L268">
        <f>IF(lpg[[#This Row],[dzien tyg]]=4,IF(lpg[[#This Row],[Pb95 stan]]&lt;40,1,0),0)</f>
        <v>0</v>
      </c>
      <c r="M268">
        <f>IF(lpg[[#This Row],[LPG+]]=1,30,lpg[[#This Row],[LPG stan]])</f>
        <v>8.5500000000000043</v>
      </c>
      <c r="N268">
        <f>IF(lpg[[#This Row],[Pb95+]],45,lpg[[#This Row],[Pb95 stan]])</f>
        <v>36.585000000000001</v>
      </c>
    </row>
    <row r="269" spans="1:14" x14ac:dyDescent="0.3">
      <c r="A269">
        <v>261</v>
      </c>
      <c r="B269" s="1">
        <v>41900</v>
      </c>
      <c r="C269" s="2">
        <f t="shared" si="12"/>
        <v>4</v>
      </c>
      <c r="D269">
        <v>47</v>
      </c>
      <c r="E269">
        <f t="shared" si="13"/>
        <v>8.5500000000000043</v>
      </c>
      <c r="F269">
        <f t="shared" si="14"/>
        <v>36.585000000000001</v>
      </c>
      <c r="G269">
        <f>IF(lpg[[#This Row],[LPG rano]]&gt;15,(6*lpg[[#This Row],[km]])/100,(6*(lpg[[#This Row],[km]]/2))/100)</f>
        <v>1.41</v>
      </c>
      <c r="H269">
        <f>IF(lpg[[#This Row],[LPG rano]]&gt;15,0,(9*(lpg[[#This Row],[km]]/2))/100)</f>
        <v>2.1150000000000002</v>
      </c>
      <c r="I269">
        <f>lpg[[#This Row],[LPG rano]]-lpg[[#This Row],[spalono LPG]]</f>
        <v>7.1400000000000041</v>
      </c>
      <c r="J269">
        <f>lpg[[#This Row],[Pb95 rano]]-lpg[[#This Row],[spalono Pb95]]</f>
        <v>34.47</v>
      </c>
      <c r="K269">
        <f>IF(lpg[[#This Row],[LPG stan]]&lt;5,1,0)</f>
        <v>0</v>
      </c>
      <c r="L269">
        <f>IF(lpg[[#This Row],[dzien tyg]]=4,IF(lpg[[#This Row],[Pb95 stan]]&lt;40,1,0),0)</f>
        <v>1</v>
      </c>
      <c r="M269">
        <f>IF(lpg[[#This Row],[LPG+]]=1,30,lpg[[#This Row],[LPG stan]])</f>
        <v>7.1400000000000041</v>
      </c>
      <c r="N269">
        <f>IF(lpg[[#This Row],[Pb95+]],45,lpg[[#This Row],[Pb95 stan]])</f>
        <v>45</v>
      </c>
    </row>
    <row r="270" spans="1:14" x14ac:dyDescent="0.3">
      <c r="A270">
        <v>262</v>
      </c>
      <c r="B270" s="1">
        <v>41901</v>
      </c>
      <c r="C270" s="2">
        <f t="shared" si="12"/>
        <v>5</v>
      </c>
      <c r="D270">
        <v>85</v>
      </c>
      <c r="E270">
        <f t="shared" si="13"/>
        <v>7.1400000000000041</v>
      </c>
      <c r="F270">
        <f t="shared" si="14"/>
        <v>45</v>
      </c>
      <c r="G270">
        <f>IF(lpg[[#This Row],[LPG rano]]&gt;15,(6*lpg[[#This Row],[km]])/100,(6*(lpg[[#This Row],[km]]/2))/100)</f>
        <v>2.5499999999999998</v>
      </c>
      <c r="H270">
        <f>IF(lpg[[#This Row],[LPG rano]]&gt;15,0,(9*(lpg[[#This Row],[km]]/2))/100)</f>
        <v>3.8250000000000002</v>
      </c>
      <c r="I270">
        <f>lpg[[#This Row],[LPG rano]]-lpg[[#This Row],[spalono LPG]]</f>
        <v>4.5900000000000043</v>
      </c>
      <c r="J270">
        <f>lpg[[#This Row],[Pb95 rano]]-lpg[[#This Row],[spalono Pb95]]</f>
        <v>41.174999999999997</v>
      </c>
      <c r="K270">
        <f>IF(lpg[[#This Row],[LPG stan]]&lt;5,1,0)</f>
        <v>1</v>
      </c>
      <c r="L270">
        <f>IF(lpg[[#This Row],[dzien tyg]]=4,IF(lpg[[#This Row],[Pb95 stan]]&lt;40,1,0),0)</f>
        <v>0</v>
      </c>
      <c r="M270">
        <f>IF(lpg[[#This Row],[LPG+]]=1,30,lpg[[#This Row],[LPG stan]])</f>
        <v>30</v>
      </c>
      <c r="N270">
        <f>IF(lpg[[#This Row],[Pb95+]],45,lpg[[#This Row],[Pb95 stan]])</f>
        <v>41.174999999999997</v>
      </c>
    </row>
    <row r="271" spans="1:14" x14ac:dyDescent="0.3">
      <c r="A271">
        <v>263</v>
      </c>
      <c r="B271" s="1">
        <v>41902</v>
      </c>
      <c r="C271" s="2">
        <f t="shared" si="12"/>
        <v>6</v>
      </c>
      <c r="D271">
        <v>50</v>
      </c>
      <c r="E271">
        <f t="shared" si="13"/>
        <v>30</v>
      </c>
      <c r="F271">
        <f t="shared" si="14"/>
        <v>41.174999999999997</v>
      </c>
      <c r="G271">
        <f>IF(lpg[[#This Row],[LPG rano]]&gt;15,(6*lpg[[#This Row],[km]])/100,(6*(lpg[[#This Row],[km]]/2))/100)</f>
        <v>3</v>
      </c>
      <c r="H271">
        <f>IF(lpg[[#This Row],[LPG rano]]&gt;15,0,(9*(lpg[[#This Row],[km]]/2))/100)</f>
        <v>0</v>
      </c>
      <c r="I271">
        <f>lpg[[#This Row],[LPG rano]]-lpg[[#This Row],[spalono LPG]]</f>
        <v>27</v>
      </c>
      <c r="J271">
        <f>lpg[[#This Row],[Pb95 rano]]-lpg[[#This Row],[spalono Pb95]]</f>
        <v>41.174999999999997</v>
      </c>
      <c r="K271">
        <f>IF(lpg[[#This Row],[LPG stan]]&lt;5,1,0)</f>
        <v>0</v>
      </c>
      <c r="L271">
        <f>IF(lpg[[#This Row],[dzien tyg]]=4,IF(lpg[[#This Row],[Pb95 stan]]&lt;40,1,0),0)</f>
        <v>0</v>
      </c>
      <c r="M271">
        <f>IF(lpg[[#This Row],[LPG+]]=1,30,lpg[[#This Row],[LPG stan]])</f>
        <v>27</v>
      </c>
      <c r="N271">
        <f>IF(lpg[[#This Row],[Pb95+]],45,lpg[[#This Row],[Pb95 stan]])</f>
        <v>41.174999999999997</v>
      </c>
    </row>
    <row r="272" spans="1:14" x14ac:dyDescent="0.3">
      <c r="A272">
        <v>264</v>
      </c>
      <c r="B272" s="1">
        <v>41903</v>
      </c>
      <c r="C272" s="2">
        <f t="shared" si="12"/>
        <v>7</v>
      </c>
      <c r="D272">
        <v>133</v>
      </c>
      <c r="E272">
        <f t="shared" si="13"/>
        <v>27</v>
      </c>
      <c r="F272">
        <f t="shared" si="14"/>
        <v>41.174999999999997</v>
      </c>
      <c r="G272">
        <f>IF(lpg[[#This Row],[LPG rano]]&gt;15,(6*lpg[[#This Row],[km]])/100,(6*(lpg[[#This Row],[km]]/2))/100)</f>
        <v>7.98</v>
      </c>
      <c r="H272">
        <f>IF(lpg[[#This Row],[LPG rano]]&gt;15,0,(9*(lpg[[#This Row],[km]]/2))/100)</f>
        <v>0</v>
      </c>
      <c r="I272">
        <f>lpg[[#This Row],[LPG rano]]-lpg[[#This Row],[spalono LPG]]</f>
        <v>19.02</v>
      </c>
      <c r="J272">
        <f>lpg[[#This Row],[Pb95 rano]]-lpg[[#This Row],[spalono Pb95]]</f>
        <v>41.174999999999997</v>
      </c>
      <c r="K272">
        <f>IF(lpg[[#This Row],[LPG stan]]&lt;5,1,0)</f>
        <v>0</v>
      </c>
      <c r="L272">
        <f>IF(lpg[[#This Row],[dzien tyg]]=4,IF(lpg[[#This Row],[Pb95 stan]]&lt;40,1,0),0)</f>
        <v>0</v>
      </c>
      <c r="M272">
        <f>IF(lpg[[#This Row],[LPG+]]=1,30,lpg[[#This Row],[LPG stan]])</f>
        <v>19.02</v>
      </c>
      <c r="N272">
        <f>IF(lpg[[#This Row],[Pb95+]],45,lpg[[#This Row],[Pb95 stan]])</f>
        <v>41.174999999999997</v>
      </c>
    </row>
    <row r="273" spans="1:14" x14ac:dyDescent="0.3">
      <c r="A273">
        <v>265</v>
      </c>
      <c r="B273" s="1">
        <v>41904</v>
      </c>
      <c r="C273" s="2">
        <f t="shared" si="12"/>
        <v>1</v>
      </c>
      <c r="D273">
        <v>128</v>
      </c>
      <c r="E273">
        <f t="shared" si="13"/>
        <v>19.02</v>
      </c>
      <c r="F273">
        <f t="shared" si="14"/>
        <v>41.174999999999997</v>
      </c>
      <c r="G273">
        <f>IF(lpg[[#This Row],[LPG rano]]&gt;15,(6*lpg[[#This Row],[km]])/100,(6*(lpg[[#This Row],[km]]/2))/100)</f>
        <v>7.68</v>
      </c>
      <c r="H273">
        <f>IF(lpg[[#This Row],[LPG rano]]&gt;15,0,(9*(lpg[[#This Row],[km]]/2))/100)</f>
        <v>0</v>
      </c>
      <c r="I273">
        <f>lpg[[#This Row],[LPG rano]]-lpg[[#This Row],[spalono LPG]]</f>
        <v>11.34</v>
      </c>
      <c r="J273">
        <f>lpg[[#This Row],[Pb95 rano]]-lpg[[#This Row],[spalono Pb95]]</f>
        <v>41.174999999999997</v>
      </c>
      <c r="K273">
        <f>IF(lpg[[#This Row],[LPG stan]]&lt;5,1,0)</f>
        <v>0</v>
      </c>
      <c r="L273">
        <f>IF(lpg[[#This Row],[dzien tyg]]=4,IF(lpg[[#This Row],[Pb95 stan]]&lt;40,1,0),0)</f>
        <v>0</v>
      </c>
      <c r="M273">
        <f>IF(lpg[[#This Row],[LPG+]]=1,30,lpg[[#This Row],[LPG stan]])</f>
        <v>11.34</v>
      </c>
      <c r="N273">
        <f>IF(lpg[[#This Row],[Pb95+]],45,lpg[[#This Row],[Pb95 stan]])</f>
        <v>41.174999999999997</v>
      </c>
    </row>
    <row r="274" spans="1:14" x14ac:dyDescent="0.3">
      <c r="A274">
        <v>266</v>
      </c>
      <c r="B274" s="1">
        <v>41905</v>
      </c>
      <c r="C274" s="2">
        <f t="shared" si="12"/>
        <v>2</v>
      </c>
      <c r="D274">
        <v>138</v>
      </c>
      <c r="E274">
        <f t="shared" si="13"/>
        <v>11.34</v>
      </c>
      <c r="F274">
        <f t="shared" si="14"/>
        <v>41.174999999999997</v>
      </c>
      <c r="G274">
        <f>IF(lpg[[#This Row],[LPG rano]]&gt;15,(6*lpg[[#This Row],[km]])/100,(6*(lpg[[#This Row],[km]]/2))/100)</f>
        <v>4.1399999999999997</v>
      </c>
      <c r="H274">
        <f>IF(lpg[[#This Row],[LPG rano]]&gt;15,0,(9*(lpg[[#This Row],[km]]/2))/100)</f>
        <v>6.21</v>
      </c>
      <c r="I274">
        <f>lpg[[#This Row],[LPG rano]]-lpg[[#This Row],[spalono LPG]]</f>
        <v>7.2</v>
      </c>
      <c r="J274">
        <f>lpg[[#This Row],[Pb95 rano]]-lpg[[#This Row],[spalono Pb95]]</f>
        <v>34.964999999999996</v>
      </c>
      <c r="K274">
        <f>IF(lpg[[#This Row],[LPG stan]]&lt;5,1,0)</f>
        <v>0</v>
      </c>
      <c r="L274">
        <f>IF(lpg[[#This Row],[dzien tyg]]=4,IF(lpg[[#This Row],[Pb95 stan]]&lt;40,1,0),0)</f>
        <v>0</v>
      </c>
      <c r="M274">
        <f>IF(lpg[[#This Row],[LPG+]]=1,30,lpg[[#This Row],[LPG stan]])</f>
        <v>7.2</v>
      </c>
      <c r="N274">
        <f>IF(lpg[[#This Row],[Pb95+]],45,lpg[[#This Row],[Pb95 stan]])</f>
        <v>34.964999999999996</v>
      </c>
    </row>
    <row r="275" spans="1:14" x14ac:dyDescent="0.3">
      <c r="A275">
        <v>267</v>
      </c>
      <c r="B275" s="1">
        <v>41906</v>
      </c>
      <c r="C275" s="2">
        <f t="shared" si="12"/>
        <v>3</v>
      </c>
      <c r="D275">
        <v>25</v>
      </c>
      <c r="E275">
        <f t="shared" si="13"/>
        <v>7.2</v>
      </c>
      <c r="F275">
        <f t="shared" si="14"/>
        <v>34.964999999999996</v>
      </c>
      <c r="G275">
        <f>IF(lpg[[#This Row],[LPG rano]]&gt;15,(6*lpg[[#This Row],[km]])/100,(6*(lpg[[#This Row],[km]]/2))/100)</f>
        <v>0.75</v>
      </c>
      <c r="H275">
        <f>IF(lpg[[#This Row],[LPG rano]]&gt;15,0,(9*(lpg[[#This Row],[km]]/2))/100)</f>
        <v>1.125</v>
      </c>
      <c r="I275">
        <f>lpg[[#This Row],[LPG rano]]-lpg[[#This Row],[spalono LPG]]</f>
        <v>6.45</v>
      </c>
      <c r="J275">
        <f>lpg[[#This Row],[Pb95 rano]]-lpg[[#This Row],[spalono Pb95]]</f>
        <v>33.839999999999996</v>
      </c>
      <c r="K275">
        <f>IF(lpg[[#This Row],[LPG stan]]&lt;5,1,0)</f>
        <v>0</v>
      </c>
      <c r="L275">
        <f>IF(lpg[[#This Row],[dzien tyg]]=4,IF(lpg[[#This Row],[Pb95 stan]]&lt;40,1,0),0)</f>
        <v>0</v>
      </c>
      <c r="M275">
        <f>IF(lpg[[#This Row],[LPG+]]=1,30,lpg[[#This Row],[LPG stan]])</f>
        <v>6.45</v>
      </c>
      <c r="N275">
        <f>IF(lpg[[#This Row],[Pb95+]],45,lpg[[#This Row],[Pb95 stan]])</f>
        <v>33.839999999999996</v>
      </c>
    </row>
    <row r="276" spans="1:14" x14ac:dyDescent="0.3">
      <c r="A276">
        <v>268</v>
      </c>
      <c r="B276" s="1">
        <v>41907</v>
      </c>
      <c r="C276" s="2">
        <f t="shared" si="12"/>
        <v>4</v>
      </c>
      <c r="D276">
        <v>133</v>
      </c>
      <c r="E276">
        <f t="shared" si="13"/>
        <v>6.45</v>
      </c>
      <c r="F276">
        <f t="shared" si="14"/>
        <v>33.839999999999996</v>
      </c>
      <c r="G276">
        <f>IF(lpg[[#This Row],[LPG rano]]&gt;15,(6*lpg[[#This Row],[km]])/100,(6*(lpg[[#This Row],[km]]/2))/100)</f>
        <v>3.99</v>
      </c>
      <c r="H276">
        <f>IF(lpg[[#This Row],[LPG rano]]&gt;15,0,(9*(lpg[[#This Row],[km]]/2))/100)</f>
        <v>5.9850000000000003</v>
      </c>
      <c r="I276">
        <f>lpg[[#This Row],[LPG rano]]-lpg[[#This Row],[spalono LPG]]</f>
        <v>2.46</v>
      </c>
      <c r="J276">
        <f>lpg[[#This Row],[Pb95 rano]]-lpg[[#This Row],[spalono Pb95]]</f>
        <v>27.854999999999997</v>
      </c>
      <c r="K276">
        <f>IF(lpg[[#This Row],[LPG stan]]&lt;5,1,0)</f>
        <v>1</v>
      </c>
      <c r="L276">
        <f>IF(lpg[[#This Row],[dzien tyg]]=4,IF(lpg[[#This Row],[Pb95 stan]]&lt;40,1,0),0)</f>
        <v>1</v>
      </c>
      <c r="M276">
        <f>IF(lpg[[#This Row],[LPG+]]=1,30,lpg[[#This Row],[LPG stan]])</f>
        <v>30</v>
      </c>
      <c r="N276">
        <f>IF(lpg[[#This Row],[Pb95+]],45,lpg[[#This Row],[Pb95 stan]])</f>
        <v>45</v>
      </c>
    </row>
    <row r="277" spans="1:14" x14ac:dyDescent="0.3">
      <c r="A277">
        <v>269</v>
      </c>
      <c r="B277" s="1">
        <v>41908</v>
      </c>
      <c r="C277" s="2">
        <f t="shared" si="12"/>
        <v>5</v>
      </c>
      <c r="D277">
        <v>110</v>
      </c>
      <c r="E277">
        <f t="shared" si="13"/>
        <v>30</v>
      </c>
      <c r="F277">
        <f t="shared" si="14"/>
        <v>45</v>
      </c>
      <c r="G277">
        <f>IF(lpg[[#This Row],[LPG rano]]&gt;15,(6*lpg[[#This Row],[km]])/100,(6*(lpg[[#This Row],[km]]/2))/100)</f>
        <v>6.6</v>
      </c>
      <c r="H277">
        <f>IF(lpg[[#This Row],[LPG rano]]&gt;15,0,(9*(lpg[[#This Row],[km]]/2))/100)</f>
        <v>0</v>
      </c>
      <c r="I277">
        <f>lpg[[#This Row],[LPG rano]]-lpg[[#This Row],[spalono LPG]]</f>
        <v>23.4</v>
      </c>
      <c r="J277">
        <f>lpg[[#This Row],[Pb95 rano]]-lpg[[#This Row],[spalono Pb95]]</f>
        <v>45</v>
      </c>
      <c r="K277">
        <f>IF(lpg[[#This Row],[LPG stan]]&lt;5,1,0)</f>
        <v>0</v>
      </c>
      <c r="L277">
        <f>IF(lpg[[#This Row],[dzien tyg]]=4,IF(lpg[[#This Row],[Pb95 stan]]&lt;40,1,0),0)</f>
        <v>0</v>
      </c>
      <c r="M277">
        <f>IF(lpg[[#This Row],[LPG+]]=1,30,lpg[[#This Row],[LPG stan]])</f>
        <v>23.4</v>
      </c>
      <c r="N277">
        <f>IF(lpg[[#This Row],[Pb95+]],45,lpg[[#This Row],[Pb95 stan]])</f>
        <v>45</v>
      </c>
    </row>
    <row r="278" spans="1:14" x14ac:dyDescent="0.3">
      <c r="A278">
        <v>270</v>
      </c>
      <c r="B278" s="1">
        <v>41909</v>
      </c>
      <c r="C278" s="2">
        <f t="shared" si="12"/>
        <v>6</v>
      </c>
      <c r="D278">
        <v>24</v>
      </c>
      <c r="E278">
        <f t="shared" si="13"/>
        <v>23.4</v>
      </c>
      <c r="F278">
        <f t="shared" si="14"/>
        <v>45</v>
      </c>
      <c r="G278">
        <f>IF(lpg[[#This Row],[LPG rano]]&gt;15,(6*lpg[[#This Row],[km]])/100,(6*(lpg[[#This Row],[km]]/2))/100)</f>
        <v>1.44</v>
      </c>
      <c r="H278">
        <f>IF(lpg[[#This Row],[LPG rano]]&gt;15,0,(9*(lpg[[#This Row],[km]]/2))/100)</f>
        <v>0</v>
      </c>
      <c r="I278">
        <f>lpg[[#This Row],[LPG rano]]-lpg[[#This Row],[spalono LPG]]</f>
        <v>21.959999999999997</v>
      </c>
      <c r="J278">
        <f>lpg[[#This Row],[Pb95 rano]]-lpg[[#This Row],[spalono Pb95]]</f>
        <v>45</v>
      </c>
      <c r="K278">
        <f>IF(lpg[[#This Row],[LPG stan]]&lt;5,1,0)</f>
        <v>0</v>
      </c>
      <c r="L278">
        <f>IF(lpg[[#This Row],[dzien tyg]]=4,IF(lpg[[#This Row],[Pb95 stan]]&lt;40,1,0),0)</f>
        <v>0</v>
      </c>
      <c r="M278">
        <f>IF(lpg[[#This Row],[LPG+]]=1,30,lpg[[#This Row],[LPG stan]])</f>
        <v>21.959999999999997</v>
      </c>
      <c r="N278">
        <f>IF(lpg[[#This Row],[Pb95+]],45,lpg[[#This Row],[Pb95 stan]])</f>
        <v>45</v>
      </c>
    </row>
    <row r="279" spans="1:14" x14ac:dyDescent="0.3">
      <c r="A279">
        <v>271</v>
      </c>
      <c r="B279" s="1">
        <v>41910</v>
      </c>
      <c r="C279" s="2">
        <f t="shared" si="12"/>
        <v>7</v>
      </c>
      <c r="D279">
        <v>65</v>
      </c>
      <c r="E279">
        <f t="shared" si="13"/>
        <v>21.959999999999997</v>
      </c>
      <c r="F279">
        <f t="shared" si="14"/>
        <v>45</v>
      </c>
      <c r="G279">
        <f>IF(lpg[[#This Row],[LPG rano]]&gt;15,(6*lpg[[#This Row],[km]])/100,(6*(lpg[[#This Row],[km]]/2))/100)</f>
        <v>3.9</v>
      </c>
      <c r="H279">
        <f>IF(lpg[[#This Row],[LPG rano]]&gt;15,0,(9*(lpg[[#This Row],[km]]/2))/100)</f>
        <v>0</v>
      </c>
      <c r="I279">
        <f>lpg[[#This Row],[LPG rano]]-lpg[[#This Row],[spalono LPG]]</f>
        <v>18.059999999999999</v>
      </c>
      <c r="J279">
        <f>lpg[[#This Row],[Pb95 rano]]-lpg[[#This Row],[spalono Pb95]]</f>
        <v>45</v>
      </c>
      <c r="K279">
        <f>IF(lpg[[#This Row],[LPG stan]]&lt;5,1,0)</f>
        <v>0</v>
      </c>
      <c r="L279">
        <f>IF(lpg[[#This Row],[dzien tyg]]=4,IF(lpg[[#This Row],[Pb95 stan]]&lt;40,1,0),0)</f>
        <v>0</v>
      </c>
      <c r="M279">
        <f>IF(lpg[[#This Row],[LPG+]]=1,30,lpg[[#This Row],[LPG stan]])</f>
        <v>18.059999999999999</v>
      </c>
      <c r="N279">
        <f>IF(lpg[[#This Row],[Pb95+]],45,lpg[[#This Row],[Pb95 stan]])</f>
        <v>45</v>
      </c>
    </row>
    <row r="280" spans="1:14" x14ac:dyDescent="0.3">
      <c r="A280">
        <v>272</v>
      </c>
      <c r="B280" s="1">
        <v>41911</v>
      </c>
      <c r="C280" s="2">
        <f t="shared" si="12"/>
        <v>1</v>
      </c>
      <c r="D280">
        <v>61</v>
      </c>
      <c r="E280">
        <f t="shared" si="13"/>
        <v>18.059999999999999</v>
      </c>
      <c r="F280">
        <f t="shared" si="14"/>
        <v>45</v>
      </c>
      <c r="G280">
        <f>IF(lpg[[#This Row],[LPG rano]]&gt;15,(6*lpg[[#This Row],[km]])/100,(6*(lpg[[#This Row],[km]]/2))/100)</f>
        <v>3.66</v>
      </c>
      <c r="H280">
        <f>IF(lpg[[#This Row],[LPG rano]]&gt;15,0,(9*(lpg[[#This Row],[km]]/2))/100)</f>
        <v>0</v>
      </c>
      <c r="I280">
        <f>lpg[[#This Row],[LPG rano]]-lpg[[#This Row],[spalono LPG]]</f>
        <v>14.399999999999999</v>
      </c>
      <c r="J280">
        <f>lpg[[#This Row],[Pb95 rano]]-lpg[[#This Row],[spalono Pb95]]</f>
        <v>45</v>
      </c>
      <c r="K280">
        <f>IF(lpg[[#This Row],[LPG stan]]&lt;5,1,0)</f>
        <v>0</v>
      </c>
      <c r="L280">
        <f>IF(lpg[[#This Row],[dzien tyg]]=4,IF(lpg[[#This Row],[Pb95 stan]]&lt;40,1,0),0)</f>
        <v>0</v>
      </c>
      <c r="M280">
        <f>IF(lpg[[#This Row],[LPG+]]=1,30,lpg[[#This Row],[LPG stan]])</f>
        <v>14.399999999999999</v>
      </c>
      <c r="N280">
        <f>IF(lpg[[#This Row],[Pb95+]],45,lpg[[#This Row],[Pb95 stan]])</f>
        <v>45</v>
      </c>
    </row>
    <row r="281" spans="1:14" x14ac:dyDescent="0.3">
      <c r="A281">
        <v>273</v>
      </c>
      <c r="B281" s="1">
        <v>41912</v>
      </c>
      <c r="C281" s="2">
        <f t="shared" si="12"/>
        <v>2</v>
      </c>
      <c r="D281">
        <v>45</v>
      </c>
      <c r="E281">
        <f t="shared" si="13"/>
        <v>14.399999999999999</v>
      </c>
      <c r="F281">
        <f t="shared" si="14"/>
        <v>45</v>
      </c>
      <c r="G281">
        <f>IF(lpg[[#This Row],[LPG rano]]&gt;15,(6*lpg[[#This Row],[km]])/100,(6*(lpg[[#This Row],[km]]/2))/100)</f>
        <v>1.35</v>
      </c>
      <c r="H281">
        <f>IF(lpg[[#This Row],[LPG rano]]&gt;15,0,(9*(lpg[[#This Row],[km]]/2))/100)</f>
        <v>2.0249999999999999</v>
      </c>
      <c r="I281">
        <f>lpg[[#This Row],[LPG rano]]-lpg[[#This Row],[spalono LPG]]</f>
        <v>13.049999999999999</v>
      </c>
      <c r="J281">
        <f>lpg[[#This Row],[Pb95 rano]]-lpg[[#This Row],[spalono Pb95]]</f>
        <v>42.975000000000001</v>
      </c>
      <c r="K281">
        <f>IF(lpg[[#This Row],[LPG stan]]&lt;5,1,0)</f>
        <v>0</v>
      </c>
      <c r="L281">
        <f>IF(lpg[[#This Row],[dzien tyg]]=4,IF(lpg[[#This Row],[Pb95 stan]]&lt;40,1,0),0)</f>
        <v>0</v>
      </c>
      <c r="M281">
        <f>IF(lpg[[#This Row],[LPG+]]=1,30,lpg[[#This Row],[LPG stan]])</f>
        <v>13.049999999999999</v>
      </c>
      <c r="N281">
        <f>IF(lpg[[#This Row],[Pb95+]],45,lpg[[#This Row],[Pb95 stan]])</f>
        <v>42.975000000000001</v>
      </c>
    </row>
    <row r="282" spans="1:14" x14ac:dyDescent="0.3">
      <c r="A282">
        <v>274</v>
      </c>
      <c r="B282" s="1">
        <v>41913</v>
      </c>
      <c r="C282" s="2">
        <f t="shared" si="12"/>
        <v>3</v>
      </c>
      <c r="D282">
        <v>49</v>
      </c>
      <c r="E282">
        <f t="shared" si="13"/>
        <v>13.049999999999999</v>
      </c>
      <c r="F282">
        <f t="shared" si="14"/>
        <v>42.975000000000001</v>
      </c>
      <c r="G282">
        <f>IF(lpg[[#This Row],[LPG rano]]&gt;15,(6*lpg[[#This Row],[km]])/100,(6*(lpg[[#This Row],[km]]/2))/100)</f>
        <v>1.47</v>
      </c>
      <c r="H282">
        <f>IF(lpg[[#This Row],[LPG rano]]&gt;15,0,(9*(lpg[[#This Row],[km]]/2))/100)</f>
        <v>2.2050000000000001</v>
      </c>
      <c r="I282">
        <f>lpg[[#This Row],[LPG rano]]-lpg[[#This Row],[spalono LPG]]</f>
        <v>11.579999999999998</v>
      </c>
      <c r="J282">
        <f>lpg[[#This Row],[Pb95 rano]]-lpg[[#This Row],[spalono Pb95]]</f>
        <v>40.770000000000003</v>
      </c>
      <c r="K282">
        <f>IF(lpg[[#This Row],[LPG stan]]&lt;5,1,0)</f>
        <v>0</v>
      </c>
      <c r="L282">
        <f>IF(lpg[[#This Row],[dzien tyg]]=4,IF(lpg[[#This Row],[Pb95 stan]]&lt;40,1,0),0)</f>
        <v>0</v>
      </c>
      <c r="M282">
        <f>IF(lpg[[#This Row],[LPG+]]=1,30,lpg[[#This Row],[LPG stan]])</f>
        <v>11.579999999999998</v>
      </c>
      <c r="N282">
        <f>IF(lpg[[#This Row],[Pb95+]],45,lpg[[#This Row],[Pb95 stan]])</f>
        <v>40.770000000000003</v>
      </c>
    </row>
    <row r="283" spans="1:14" x14ac:dyDescent="0.3">
      <c r="A283">
        <v>275</v>
      </c>
      <c r="B283" s="1">
        <v>41914</v>
      </c>
      <c r="C283" s="2">
        <f t="shared" si="12"/>
        <v>4</v>
      </c>
      <c r="D283">
        <v>57</v>
      </c>
      <c r="E283">
        <f t="shared" si="13"/>
        <v>11.579999999999998</v>
      </c>
      <c r="F283">
        <f t="shared" si="14"/>
        <v>40.770000000000003</v>
      </c>
      <c r="G283">
        <f>IF(lpg[[#This Row],[LPG rano]]&gt;15,(6*lpg[[#This Row],[km]])/100,(6*(lpg[[#This Row],[km]]/2))/100)</f>
        <v>1.71</v>
      </c>
      <c r="H283">
        <f>IF(lpg[[#This Row],[LPG rano]]&gt;15,0,(9*(lpg[[#This Row],[km]]/2))/100)</f>
        <v>2.5649999999999999</v>
      </c>
      <c r="I283">
        <f>lpg[[#This Row],[LPG rano]]-lpg[[#This Row],[spalono LPG]]</f>
        <v>9.8699999999999974</v>
      </c>
      <c r="J283">
        <f>lpg[[#This Row],[Pb95 rano]]-lpg[[#This Row],[spalono Pb95]]</f>
        <v>38.205000000000005</v>
      </c>
      <c r="K283">
        <f>IF(lpg[[#This Row],[LPG stan]]&lt;5,1,0)</f>
        <v>0</v>
      </c>
      <c r="L283">
        <f>IF(lpg[[#This Row],[dzien tyg]]=4,IF(lpg[[#This Row],[Pb95 stan]]&lt;40,1,0),0)</f>
        <v>1</v>
      </c>
      <c r="M283">
        <f>IF(lpg[[#This Row],[LPG+]]=1,30,lpg[[#This Row],[LPG stan]])</f>
        <v>9.8699999999999974</v>
      </c>
      <c r="N283">
        <f>IF(lpg[[#This Row],[Pb95+]],45,lpg[[#This Row],[Pb95 stan]])</f>
        <v>45</v>
      </c>
    </row>
    <row r="284" spans="1:14" x14ac:dyDescent="0.3">
      <c r="A284">
        <v>276</v>
      </c>
      <c r="B284" s="1">
        <v>41915</v>
      </c>
      <c r="C284" s="2">
        <f t="shared" si="12"/>
        <v>5</v>
      </c>
      <c r="D284">
        <v>109</v>
      </c>
      <c r="E284">
        <f t="shared" si="13"/>
        <v>9.8699999999999974</v>
      </c>
      <c r="F284">
        <f t="shared" si="14"/>
        <v>45</v>
      </c>
      <c r="G284">
        <f>IF(lpg[[#This Row],[LPG rano]]&gt;15,(6*lpg[[#This Row],[km]])/100,(6*(lpg[[#This Row],[km]]/2))/100)</f>
        <v>3.27</v>
      </c>
      <c r="H284">
        <f>IF(lpg[[#This Row],[LPG rano]]&gt;15,0,(9*(lpg[[#This Row],[km]]/2))/100)</f>
        <v>4.9050000000000002</v>
      </c>
      <c r="I284">
        <f>lpg[[#This Row],[LPG rano]]-lpg[[#This Row],[spalono LPG]]</f>
        <v>6.5999999999999979</v>
      </c>
      <c r="J284">
        <f>lpg[[#This Row],[Pb95 rano]]-lpg[[#This Row],[spalono Pb95]]</f>
        <v>40.094999999999999</v>
      </c>
      <c r="K284">
        <f>IF(lpg[[#This Row],[LPG stan]]&lt;5,1,0)</f>
        <v>0</v>
      </c>
      <c r="L284">
        <f>IF(lpg[[#This Row],[dzien tyg]]=4,IF(lpg[[#This Row],[Pb95 stan]]&lt;40,1,0),0)</f>
        <v>0</v>
      </c>
      <c r="M284">
        <f>IF(lpg[[#This Row],[LPG+]]=1,30,lpg[[#This Row],[LPG stan]])</f>
        <v>6.5999999999999979</v>
      </c>
      <c r="N284">
        <f>IF(lpg[[#This Row],[Pb95+]],45,lpg[[#This Row],[Pb95 stan]])</f>
        <v>40.094999999999999</v>
      </c>
    </row>
    <row r="285" spans="1:14" x14ac:dyDescent="0.3">
      <c r="A285">
        <v>277</v>
      </c>
      <c r="B285" s="1">
        <v>41916</v>
      </c>
      <c r="C285" s="2">
        <f t="shared" si="12"/>
        <v>6</v>
      </c>
      <c r="D285">
        <v>106</v>
      </c>
      <c r="E285">
        <f t="shared" si="13"/>
        <v>6.5999999999999979</v>
      </c>
      <c r="F285">
        <f t="shared" si="14"/>
        <v>40.094999999999999</v>
      </c>
      <c r="G285">
        <f>IF(lpg[[#This Row],[LPG rano]]&gt;15,(6*lpg[[#This Row],[km]])/100,(6*(lpg[[#This Row],[km]]/2))/100)</f>
        <v>3.18</v>
      </c>
      <c r="H285">
        <f>IF(lpg[[#This Row],[LPG rano]]&gt;15,0,(9*(lpg[[#This Row],[km]]/2))/100)</f>
        <v>4.7699999999999996</v>
      </c>
      <c r="I285">
        <f>lpg[[#This Row],[LPG rano]]-lpg[[#This Row],[spalono LPG]]</f>
        <v>3.4199999999999977</v>
      </c>
      <c r="J285">
        <f>lpg[[#This Row],[Pb95 rano]]-lpg[[#This Row],[spalono Pb95]]</f>
        <v>35.325000000000003</v>
      </c>
      <c r="K285">
        <f>IF(lpg[[#This Row],[LPG stan]]&lt;5,1,0)</f>
        <v>1</v>
      </c>
      <c r="L285">
        <f>IF(lpg[[#This Row],[dzien tyg]]=4,IF(lpg[[#This Row],[Pb95 stan]]&lt;40,1,0),0)</f>
        <v>0</v>
      </c>
      <c r="M285">
        <f>IF(lpg[[#This Row],[LPG+]]=1,30,lpg[[#This Row],[LPG stan]])</f>
        <v>30</v>
      </c>
      <c r="N285">
        <f>IF(lpg[[#This Row],[Pb95+]],45,lpg[[#This Row],[Pb95 stan]])</f>
        <v>35.325000000000003</v>
      </c>
    </row>
    <row r="286" spans="1:14" x14ac:dyDescent="0.3">
      <c r="A286">
        <v>278</v>
      </c>
      <c r="B286" s="1">
        <v>41917</v>
      </c>
      <c r="C286" s="2">
        <f t="shared" si="12"/>
        <v>7</v>
      </c>
      <c r="D286">
        <v>17</v>
      </c>
      <c r="E286">
        <f t="shared" si="13"/>
        <v>30</v>
      </c>
      <c r="F286">
        <f t="shared" si="14"/>
        <v>35.325000000000003</v>
      </c>
      <c r="G286">
        <f>IF(lpg[[#This Row],[LPG rano]]&gt;15,(6*lpg[[#This Row],[km]])/100,(6*(lpg[[#This Row],[km]]/2))/100)</f>
        <v>1.02</v>
      </c>
      <c r="H286">
        <f>IF(lpg[[#This Row],[LPG rano]]&gt;15,0,(9*(lpg[[#This Row],[km]]/2))/100)</f>
        <v>0</v>
      </c>
      <c r="I286">
        <f>lpg[[#This Row],[LPG rano]]-lpg[[#This Row],[spalono LPG]]</f>
        <v>28.98</v>
      </c>
      <c r="J286">
        <f>lpg[[#This Row],[Pb95 rano]]-lpg[[#This Row],[spalono Pb95]]</f>
        <v>35.325000000000003</v>
      </c>
      <c r="K286">
        <f>IF(lpg[[#This Row],[LPG stan]]&lt;5,1,0)</f>
        <v>0</v>
      </c>
      <c r="L286">
        <f>IF(lpg[[#This Row],[dzien tyg]]=4,IF(lpg[[#This Row],[Pb95 stan]]&lt;40,1,0),0)</f>
        <v>0</v>
      </c>
      <c r="M286">
        <f>IF(lpg[[#This Row],[LPG+]]=1,30,lpg[[#This Row],[LPG stan]])</f>
        <v>28.98</v>
      </c>
      <c r="N286">
        <f>IF(lpg[[#This Row],[Pb95+]],45,lpg[[#This Row],[Pb95 stan]])</f>
        <v>35.325000000000003</v>
      </c>
    </row>
    <row r="287" spans="1:14" x14ac:dyDescent="0.3">
      <c r="A287">
        <v>279</v>
      </c>
      <c r="B287" s="1">
        <v>41918</v>
      </c>
      <c r="C287" s="2">
        <f t="shared" si="12"/>
        <v>1</v>
      </c>
      <c r="D287">
        <v>99</v>
      </c>
      <c r="E287">
        <f t="shared" si="13"/>
        <v>28.98</v>
      </c>
      <c r="F287">
        <f t="shared" si="14"/>
        <v>35.325000000000003</v>
      </c>
      <c r="G287">
        <f>IF(lpg[[#This Row],[LPG rano]]&gt;15,(6*lpg[[#This Row],[km]])/100,(6*(lpg[[#This Row],[km]]/2))/100)</f>
        <v>5.94</v>
      </c>
      <c r="H287">
        <f>IF(lpg[[#This Row],[LPG rano]]&gt;15,0,(9*(lpg[[#This Row],[km]]/2))/100)</f>
        <v>0</v>
      </c>
      <c r="I287">
        <f>lpg[[#This Row],[LPG rano]]-lpg[[#This Row],[spalono LPG]]</f>
        <v>23.04</v>
      </c>
      <c r="J287">
        <f>lpg[[#This Row],[Pb95 rano]]-lpg[[#This Row],[spalono Pb95]]</f>
        <v>35.325000000000003</v>
      </c>
      <c r="K287">
        <f>IF(lpg[[#This Row],[LPG stan]]&lt;5,1,0)</f>
        <v>0</v>
      </c>
      <c r="L287">
        <f>IF(lpg[[#This Row],[dzien tyg]]=4,IF(lpg[[#This Row],[Pb95 stan]]&lt;40,1,0),0)</f>
        <v>0</v>
      </c>
      <c r="M287">
        <f>IF(lpg[[#This Row],[LPG+]]=1,30,lpg[[#This Row],[LPG stan]])</f>
        <v>23.04</v>
      </c>
      <c r="N287">
        <f>IF(lpg[[#This Row],[Pb95+]],45,lpg[[#This Row],[Pb95 stan]])</f>
        <v>35.325000000000003</v>
      </c>
    </row>
    <row r="288" spans="1:14" x14ac:dyDescent="0.3">
      <c r="A288">
        <v>280</v>
      </c>
      <c r="B288" s="1">
        <v>41919</v>
      </c>
      <c r="C288" s="2">
        <f t="shared" si="12"/>
        <v>2</v>
      </c>
      <c r="D288">
        <v>30</v>
      </c>
      <c r="E288">
        <f t="shared" si="13"/>
        <v>23.04</v>
      </c>
      <c r="F288">
        <f t="shared" si="14"/>
        <v>35.325000000000003</v>
      </c>
      <c r="G288">
        <f>IF(lpg[[#This Row],[LPG rano]]&gt;15,(6*lpg[[#This Row],[km]])/100,(6*(lpg[[#This Row],[km]]/2))/100)</f>
        <v>1.8</v>
      </c>
      <c r="H288">
        <f>IF(lpg[[#This Row],[LPG rano]]&gt;15,0,(9*(lpg[[#This Row],[km]]/2))/100)</f>
        <v>0</v>
      </c>
      <c r="I288">
        <f>lpg[[#This Row],[LPG rano]]-lpg[[#This Row],[spalono LPG]]</f>
        <v>21.24</v>
      </c>
      <c r="J288">
        <f>lpg[[#This Row],[Pb95 rano]]-lpg[[#This Row],[spalono Pb95]]</f>
        <v>35.325000000000003</v>
      </c>
      <c r="K288">
        <f>IF(lpg[[#This Row],[LPG stan]]&lt;5,1,0)</f>
        <v>0</v>
      </c>
      <c r="L288">
        <f>IF(lpg[[#This Row],[dzien tyg]]=4,IF(lpg[[#This Row],[Pb95 stan]]&lt;40,1,0),0)</f>
        <v>0</v>
      </c>
      <c r="M288">
        <f>IF(lpg[[#This Row],[LPG+]]=1,30,lpg[[#This Row],[LPG stan]])</f>
        <v>21.24</v>
      </c>
      <c r="N288">
        <f>IF(lpg[[#This Row],[Pb95+]],45,lpg[[#This Row],[Pb95 stan]])</f>
        <v>35.325000000000003</v>
      </c>
    </row>
    <row r="289" spans="1:14" x14ac:dyDescent="0.3">
      <c r="A289">
        <v>281</v>
      </c>
      <c r="B289" s="1">
        <v>41920</v>
      </c>
      <c r="C289" s="2">
        <f t="shared" si="12"/>
        <v>3</v>
      </c>
      <c r="D289">
        <v>33</v>
      </c>
      <c r="E289">
        <f t="shared" si="13"/>
        <v>21.24</v>
      </c>
      <c r="F289">
        <f t="shared" si="14"/>
        <v>35.325000000000003</v>
      </c>
      <c r="G289">
        <f>IF(lpg[[#This Row],[LPG rano]]&gt;15,(6*lpg[[#This Row],[km]])/100,(6*(lpg[[#This Row],[km]]/2))/100)</f>
        <v>1.98</v>
      </c>
      <c r="H289">
        <f>IF(lpg[[#This Row],[LPG rano]]&gt;15,0,(9*(lpg[[#This Row],[km]]/2))/100)</f>
        <v>0</v>
      </c>
      <c r="I289">
        <f>lpg[[#This Row],[LPG rano]]-lpg[[#This Row],[spalono LPG]]</f>
        <v>19.259999999999998</v>
      </c>
      <c r="J289">
        <f>lpg[[#This Row],[Pb95 rano]]-lpg[[#This Row],[spalono Pb95]]</f>
        <v>35.325000000000003</v>
      </c>
      <c r="K289">
        <f>IF(lpg[[#This Row],[LPG stan]]&lt;5,1,0)</f>
        <v>0</v>
      </c>
      <c r="L289">
        <f>IF(lpg[[#This Row],[dzien tyg]]=4,IF(lpg[[#This Row],[Pb95 stan]]&lt;40,1,0),0)</f>
        <v>0</v>
      </c>
      <c r="M289">
        <f>IF(lpg[[#This Row],[LPG+]]=1,30,lpg[[#This Row],[LPG stan]])</f>
        <v>19.259999999999998</v>
      </c>
      <c r="N289">
        <f>IF(lpg[[#This Row],[Pb95+]],45,lpg[[#This Row],[Pb95 stan]])</f>
        <v>35.325000000000003</v>
      </c>
    </row>
    <row r="290" spans="1:14" x14ac:dyDescent="0.3">
      <c r="A290">
        <v>282</v>
      </c>
      <c r="B290" s="1">
        <v>41921</v>
      </c>
      <c r="C290" s="2">
        <f t="shared" si="12"/>
        <v>4</v>
      </c>
      <c r="D290">
        <v>102</v>
      </c>
      <c r="E290">
        <f t="shared" si="13"/>
        <v>19.259999999999998</v>
      </c>
      <c r="F290">
        <f t="shared" si="14"/>
        <v>35.325000000000003</v>
      </c>
      <c r="G290">
        <f>IF(lpg[[#This Row],[LPG rano]]&gt;15,(6*lpg[[#This Row],[km]])/100,(6*(lpg[[#This Row],[km]]/2))/100)</f>
        <v>6.12</v>
      </c>
      <c r="H290">
        <f>IF(lpg[[#This Row],[LPG rano]]&gt;15,0,(9*(lpg[[#This Row],[km]]/2))/100)</f>
        <v>0</v>
      </c>
      <c r="I290">
        <f>lpg[[#This Row],[LPG rano]]-lpg[[#This Row],[spalono LPG]]</f>
        <v>13.139999999999997</v>
      </c>
      <c r="J290">
        <f>lpg[[#This Row],[Pb95 rano]]-lpg[[#This Row],[spalono Pb95]]</f>
        <v>35.325000000000003</v>
      </c>
      <c r="K290">
        <f>IF(lpg[[#This Row],[LPG stan]]&lt;5,1,0)</f>
        <v>0</v>
      </c>
      <c r="L290">
        <f>IF(lpg[[#This Row],[dzien tyg]]=4,IF(lpg[[#This Row],[Pb95 stan]]&lt;40,1,0),0)</f>
        <v>1</v>
      </c>
      <c r="M290">
        <f>IF(lpg[[#This Row],[LPG+]]=1,30,lpg[[#This Row],[LPG stan]])</f>
        <v>13.139999999999997</v>
      </c>
      <c r="N290">
        <f>IF(lpg[[#This Row],[Pb95+]],45,lpg[[#This Row],[Pb95 stan]])</f>
        <v>45</v>
      </c>
    </row>
    <row r="291" spans="1:14" x14ac:dyDescent="0.3">
      <c r="A291">
        <v>283</v>
      </c>
      <c r="B291" s="1">
        <v>41922</v>
      </c>
      <c r="C291" s="2">
        <f t="shared" si="12"/>
        <v>5</v>
      </c>
      <c r="D291">
        <v>175</v>
      </c>
      <c r="E291">
        <f t="shared" si="13"/>
        <v>13.139999999999997</v>
      </c>
      <c r="F291">
        <f t="shared" si="14"/>
        <v>45</v>
      </c>
      <c r="G291">
        <f>IF(lpg[[#This Row],[LPG rano]]&gt;15,(6*lpg[[#This Row],[km]])/100,(6*(lpg[[#This Row],[km]]/2))/100)</f>
        <v>5.25</v>
      </c>
      <c r="H291">
        <f>IF(lpg[[#This Row],[LPG rano]]&gt;15,0,(9*(lpg[[#This Row],[km]]/2))/100)</f>
        <v>7.875</v>
      </c>
      <c r="I291">
        <f>lpg[[#This Row],[LPG rano]]-lpg[[#This Row],[spalono LPG]]</f>
        <v>7.889999999999997</v>
      </c>
      <c r="J291">
        <f>lpg[[#This Row],[Pb95 rano]]-lpg[[#This Row],[spalono Pb95]]</f>
        <v>37.125</v>
      </c>
      <c r="K291">
        <f>IF(lpg[[#This Row],[LPG stan]]&lt;5,1,0)</f>
        <v>0</v>
      </c>
      <c r="L291">
        <f>IF(lpg[[#This Row],[dzien tyg]]=4,IF(lpg[[#This Row],[Pb95 stan]]&lt;40,1,0),0)</f>
        <v>0</v>
      </c>
      <c r="M291">
        <f>IF(lpg[[#This Row],[LPG+]]=1,30,lpg[[#This Row],[LPG stan]])</f>
        <v>7.889999999999997</v>
      </c>
      <c r="N291">
        <f>IF(lpg[[#This Row],[Pb95+]],45,lpg[[#This Row],[Pb95 stan]])</f>
        <v>37.125</v>
      </c>
    </row>
    <row r="292" spans="1:14" x14ac:dyDescent="0.3">
      <c r="A292">
        <v>284</v>
      </c>
      <c r="B292" s="1">
        <v>41923</v>
      </c>
      <c r="C292" s="2">
        <f t="shared" si="12"/>
        <v>6</v>
      </c>
      <c r="D292">
        <v>124</v>
      </c>
      <c r="E292">
        <f t="shared" si="13"/>
        <v>7.889999999999997</v>
      </c>
      <c r="F292">
        <f t="shared" si="14"/>
        <v>37.125</v>
      </c>
      <c r="G292">
        <f>IF(lpg[[#This Row],[LPG rano]]&gt;15,(6*lpg[[#This Row],[km]])/100,(6*(lpg[[#This Row],[km]]/2))/100)</f>
        <v>3.72</v>
      </c>
      <c r="H292">
        <f>IF(lpg[[#This Row],[LPG rano]]&gt;15,0,(9*(lpg[[#This Row],[km]]/2))/100)</f>
        <v>5.58</v>
      </c>
      <c r="I292">
        <f>lpg[[#This Row],[LPG rano]]-lpg[[#This Row],[spalono LPG]]</f>
        <v>4.1699999999999964</v>
      </c>
      <c r="J292">
        <f>lpg[[#This Row],[Pb95 rano]]-lpg[[#This Row],[spalono Pb95]]</f>
        <v>31.545000000000002</v>
      </c>
      <c r="K292">
        <f>IF(lpg[[#This Row],[LPG stan]]&lt;5,1,0)</f>
        <v>1</v>
      </c>
      <c r="L292">
        <f>IF(lpg[[#This Row],[dzien tyg]]=4,IF(lpg[[#This Row],[Pb95 stan]]&lt;40,1,0),0)</f>
        <v>0</v>
      </c>
      <c r="M292">
        <f>IF(lpg[[#This Row],[LPG+]]=1,30,lpg[[#This Row],[LPG stan]])</f>
        <v>30</v>
      </c>
      <c r="N292">
        <f>IF(lpg[[#This Row],[Pb95+]],45,lpg[[#This Row],[Pb95 stan]])</f>
        <v>31.545000000000002</v>
      </c>
    </row>
    <row r="293" spans="1:14" x14ac:dyDescent="0.3">
      <c r="A293">
        <v>285</v>
      </c>
      <c r="B293" s="1">
        <v>41924</v>
      </c>
      <c r="C293" s="2">
        <f t="shared" si="12"/>
        <v>7</v>
      </c>
      <c r="D293">
        <v>121</v>
      </c>
      <c r="E293">
        <f t="shared" si="13"/>
        <v>30</v>
      </c>
      <c r="F293">
        <f t="shared" si="14"/>
        <v>31.545000000000002</v>
      </c>
      <c r="G293">
        <f>IF(lpg[[#This Row],[LPG rano]]&gt;15,(6*lpg[[#This Row],[km]])/100,(6*(lpg[[#This Row],[km]]/2))/100)</f>
        <v>7.26</v>
      </c>
      <c r="H293">
        <f>IF(lpg[[#This Row],[LPG rano]]&gt;15,0,(9*(lpg[[#This Row],[km]]/2))/100)</f>
        <v>0</v>
      </c>
      <c r="I293">
        <f>lpg[[#This Row],[LPG rano]]-lpg[[#This Row],[spalono LPG]]</f>
        <v>22.740000000000002</v>
      </c>
      <c r="J293">
        <f>lpg[[#This Row],[Pb95 rano]]-lpg[[#This Row],[spalono Pb95]]</f>
        <v>31.545000000000002</v>
      </c>
      <c r="K293">
        <f>IF(lpg[[#This Row],[LPG stan]]&lt;5,1,0)</f>
        <v>0</v>
      </c>
      <c r="L293">
        <f>IF(lpg[[#This Row],[dzien tyg]]=4,IF(lpg[[#This Row],[Pb95 stan]]&lt;40,1,0),0)</f>
        <v>0</v>
      </c>
      <c r="M293">
        <f>IF(lpg[[#This Row],[LPG+]]=1,30,lpg[[#This Row],[LPG stan]])</f>
        <v>22.740000000000002</v>
      </c>
      <c r="N293">
        <f>IF(lpg[[#This Row],[Pb95+]],45,lpg[[#This Row],[Pb95 stan]])</f>
        <v>31.545000000000002</v>
      </c>
    </row>
    <row r="294" spans="1:14" x14ac:dyDescent="0.3">
      <c r="A294">
        <v>286</v>
      </c>
      <c r="B294" s="1">
        <v>41925</v>
      </c>
      <c r="C294" s="2">
        <f t="shared" si="12"/>
        <v>1</v>
      </c>
      <c r="D294">
        <v>60</v>
      </c>
      <c r="E294">
        <f t="shared" si="13"/>
        <v>22.740000000000002</v>
      </c>
      <c r="F294">
        <f t="shared" si="14"/>
        <v>31.545000000000002</v>
      </c>
      <c r="G294">
        <f>IF(lpg[[#This Row],[LPG rano]]&gt;15,(6*lpg[[#This Row],[km]])/100,(6*(lpg[[#This Row],[km]]/2))/100)</f>
        <v>3.6</v>
      </c>
      <c r="H294">
        <f>IF(lpg[[#This Row],[LPG rano]]&gt;15,0,(9*(lpg[[#This Row],[km]]/2))/100)</f>
        <v>0</v>
      </c>
      <c r="I294">
        <f>lpg[[#This Row],[LPG rano]]-lpg[[#This Row],[spalono LPG]]</f>
        <v>19.14</v>
      </c>
      <c r="J294">
        <f>lpg[[#This Row],[Pb95 rano]]-lpg[[#This Row],[spalono Pb95]]</f>
        <v>31.545000000000002</v>
      </c>
      <c r="K294">
        <f>IF(lpg[[#This Row],[LPG stan]]&lt;5,1,0)</f>
        <v>0</v>
      </c>
      <c r="L294">
        <f>IF(lpg[[#This Row],[dzien tyg]]=4,IF(lpg[[#This Row],[Pb95 stan]]&lt;40,1,0),0)</f>
        <v>0</v>
      </c>
      <c r="M294">
        <f>IF(lpg[[#This Row],[LPG+]]=1,30,lpg[[#This Row],[LPG stan]])</f>
        <v>19.14</v>
      </c>
      <c r="N294">
        <f>IF(lpg[[#This Row],[Pb95+]],45,lpg[[#This Row],[Pb95 stan]])</f>
        <v>31.545000000000002</v>
      </c>
    </row>
    <row r="295" spans="1:14" x14ac:dyDescent="0.3">
      <c r="A295">
        <v>287</v>
      </c>
      <c r="B295" s="1">
        <v>41926</v>
      </c>
      <c r="C295" s="2">
        <f t="shared" si="12"/>
        <v>2</v>
      </c>
      <c r="D295">
        <v>55</v>
      </c>
      <c r="E295">
        <f t="shared" si="13"/>
        <v>19.14</v>
      </c>
      <c r="F295">
        <f t="shared" si="14"/>
        <v>31.545000000000002</v>
      </c>
      <c r="G295">
        <f>IF(lpg[[#This Row],[LPG rano]]&gt;15,(6*lpg[[#This Row],[km]])/100,(6*(lpg[[#This Row],[km]]/2))/100)</f>
        <v>3.3</v>
      </c>
      <c r="H295">
        <f>IF(lpg[[#This Row],[LPG rano]]&gt;15,0,(9*(lpg[[#This Row],[km]]/2))/100)</f>
        <v>0</v>
      </c>
      <c r="I295">
        <f>lpg[[#This Row],[LPG rano]]-lpg[[#This Row],[spalono LPG]]</f>
        <v>15.84</v>
      </c>
      <c r="J295">
        <f>lpg[[#This Row],[Pb95 rano]]-lpg[[#This Row],[spalono Pb95]]</f>
        <v>31.545000000000002</v>
      </c>
      <c r="K295">
        <f>IF(lpg[[#This Row],[LPG stan]]&lt;5,1,0)</f>
        <v>0</v>
      </c>
      <c r="L295">
        <f>IF(lpg[[#This Row],[dzien tyg]]=4,IF(lpg[[#This Row],[Pb95 stan]]&lt;40,1,0),0)</f>
        <v>0</v>
      </c>
      <c r="M295">
        <f>IF(lpg[[#This Row],[LPG+]]=1,30,lpg[[#This Row],[LPG stan]])</f>
        <v>15.84</v>
      </c>
      <c r="N295">
        <f>IF(lpg[[#This Row],[Pb95+]],45,lpg[[#This Row],[Pb95 stan]])</f>
        <v>31.545000000000002</v>
      </c>
    </row>
    <row r="296" spans="1:14" x14ac:dyDescent="0.3">
      <c r="A296">
        <v>288</v>
      </c>
      <c r="B296" s="1">
        <v>41927</v>
      </c>
      <c r="C296" s="2">
        <f t="shared" si="12"/>
        <v>3</v>
      </c>
      <c r="D296">
        <v>116</v>
      </c>
      <c r="E296">
        <f t="shared" si="13"/>
        <v>15.84</v>
      </c>
      <c r="F296">
        <f t="shared" si="14"/>
        <v>31.545000000000002</v>
      </c>
      <c r="G296">
        <f>IF(lpg[[#This Row],[LPG rano]]&gt;15,(6*lpg[[#This Row],[km]])/100,(6*(lpg[[#This Row],[km]]/2))/100)</f>
        <v>6.96</v>
      </c>
      <c r="H296">
        <f>IF(lpg[[#This Row],[LPG rano]]&gt;15,0,(9*(lpg[[#This Row],[km]]/2))/100)</f>
        <v>0</v>
      </c>
      <c r="I296">
        <f>lpg[[#This Row],[LPG rano]]-lpg[[#This Row],[spalono LPG]]</f>
        <v>8.879999999999999</v>
      </c>
      <c r="J296">
        <f>lpg[[#This Row],[Pb95 rano]]-lpg[[#This Row],[spalono Pb95]]</f>
        <v>31.545000000000002</v>
      </c>
      <c r="K296">
        <f>IF(lpg[[#This Row],[LPG stan]]&lt;5,1,0)</f>
        <v>0</v>
      </c>
      <c r="L296">
        <f>IF(lpg[[#This Row],[dzien tyg]]=4,IF(lpg[[#This Row],[Pb95 stan]]&lt;40,1,0),0)</f>
        <v>0</v>
      </c>
      <c r="M296">
        <f>IF(lpg[[#This Row],[LPG+]]=1,30,lpg[[#This Row],[LPG stan]])</f>
        <v>8.879999999999999</v>
      </c>
      <c r="N296">
        <f>IF(lpg[[#This Row],[Pb95+]],45,lpg[[#This Row],[Pb95 stan]])</f>
        <v>31.545000000000002</v>
      </c>
    </row>
    <row r="297" spans="1:14" x14ac:dyDescent="0.3">
      <c r="A297">
        <v>289</v>
      </c>
      <c r="B297" s="1">
        <v>41928</v>
      </c>
      <c r="C297" s="2">
        <f t="shared" si="12"/>
        <v>4</v>
      </c>
      <c r="D297">
        <v>123</v>
      </c>
      <c r="E297">
        <f t="shared" si="13"/>
        <v>8.879999999999999</v>
      </c>
      <c r="F297">
        <f t="shared" si="14"/>
        <v>31.545000000000002</v>
      </c>
      <c r="G297">
        <f>IF(lpg[[#This Row],[LPG rano]]&gt;15,(6*lpg[[#This Row],[km]])/100,(6*(lpg[[#This Row],[km]]/2))/100)</f>
        <v>3.69</v>
      </c>
      <c r="H297">
        <f>IF(lpg[[#This Row],[LPG rano]]&gt;15,0,(9*(lpg[[#This Row],[km]]/2))/100)</f>
        <v>5.5350000000000001</v>
      </c>
      <c r="I297">
        <f>lpg[[#This Row],[LPG rano]]-lpg[[#This Row],[spalono LPG]]</f>
        <v>5.1899999999999995</v>
      </c>
      <c r="J297">
        <f>lpg[[#This Row],[Pb95 rano]]-lpg[[#This Row],[spalono Pb95]]</f>
        <v>26.01</v>
      </c>
      <c r="K297">
        <f>IF(lpg[[#This Row],[LPG stan]]&lt;5,1,0)</f>
        <v>0</v>
      </c>
      <c r="L297">
        <f>IF(lpg[[#This Row],[dzien tyg]]=4,IF(lpg[[#This Row],[Pb95 stan]]&lt;40,1,0),0)</f>
        <v>1</v>
      </c>
      <c r="M297">
        <f>IF(lpg[[#This Row],[LPG+]]=1,30,lpg[[#This Row],[LPG stan]])</f>
        <v>5.1899999999999995</v>
      </c>
      <c r="N297">
        <f>IF(lpg[[#This Row],[Pb95+]],45,lpg[[#This Row],[Pb95 stan]])</f>
        <v>45</v>
      </c>
    </row>
    <row r="298" spans="1:14" x14ac:dyDescent="0.3">
      <c r="A298">
        <v>290</v>
      </c>
      <c r="B298" s="1">
        <v>41929</v>
      </c>
      <c r="C298" s="2">
        <f t="shared" si="12"/>
        <v>5</v>
      </c>
      <c r="D298">
        <v>123</v>
      </c>
      <c r="E298">
        <f t="shared" si="13"/>
        <v>5.1899999999999995</v>
      </c>
      <c r="F298">
        <f t="shared" si="14"/>
        <v>45</v>
      </c>
      <c r="G298">
        <f>IF(lpg[[#This Row],[LPG rano]]&gt;15,(6*lpg[[#This Row],[km]])/100,(6*(lpg[[#This Row],[km]]/2))/100)</f>
        <v>3.69</v>
      </c>
      <c r="H298">
        <f>IF(lpg[[#This Row],[LPG rano]]&gt;15,0,(9*(lpg[[#This Row],[km]]/2))/100)</f>
        <v>5.5350000000000001</v>
      </c>
      <c r="I298">
        <f>lpg[[#This Row],[LPG rano]]-lpg[[#This Row],[spalono LPG]]</f>
        <v>1.4999999999999996</v>
      </c>
      <c r="J298">
        <f>lpg[[#This Row],[Pb95 rano]]-lpg[[#This Row],[spalono Pb95]]</f>
        <v>39.465000000000003</v>
      </c>
      <c r="K298">
        <f>IF(lpg[[#This Row],[LPG stan]]&lt;5,1,0)</f>
        <v>1</v>
      </c>
      <c r="L298">
        <f>IF(lpg[[#This Row],[dzien tyg]]=4,IF(lpg[[#This Row],[Pb95 stan]]&lt;40,1,0),0)</f>
        <v>0</v>
      </c>
      <c r="M298">
        <f>IF(lpg[[#This Row],[LPG+]]=1,30,lpg[[#This Row],[LPG stan]])</f>
        <v>30</v>
      </c>
      <c r="N298">
        <f>IF(lpg[[#This Row],[Pb95+]],45,lpg[[#This Row],[Pb95 stan]])</f>
        <v>39.465000000000003</v>
      </c>
    </row>
    <row r="299" spans="1:14" x14ac:dyDescent="0.3">
      <c r="A299">
        <v>291</v>
      </c>
      <c r="B299" s="1">
        <v>41930</v>
      </c>
      <c r="C299" s="2">
        <f t="shared" si="12"/>
        <v>6</v>
      </c>
      <c r="D299">
        <v>145</v>
      </c>
      <c r="E299">
        <f t="shared" si="13"/>
        <v>30</v>
      </c>
      <c r="F299">
        <f t="shared" si="14"/>
        <v>39.465000000000003</v>
      </c>
      <c r="G299">
        <f>IF(lpg[[#This Row],[LPG rano]]&gt;15,(6*lpg[[#This Row],[km]])/100,(6*(lpg[[#This Row],[km]]/2))/100)</f>
        <v>8.6999999999999993</v>
      </c>
      <c r="H299">
        <f>IF(lpg[[#This Row],[LPG rano]]&gt;15,0,(9*(lpg[[#This Row],[km]]/2))/100)</f>
        <v>0</v>
      </c>
      <c r="I299">
        <f>lpg[[#This Row],[LPG rano]]-lpg[[#This Row],[spalono LPG]]</f>
        <v>21.3</v>
      </c>
      <c r="J299">
        <f>lpg[[#This Row],[Pb95 rano]]-lpg[[#This Row],[spalono Pb95]]</f>
        <v>39.465000000000003</v>
      </c>
      <c r="K299">
        <f>IF(lpg[[#This Row],[LPG stan]]&lt;5,1,0)</f>
        <v>0</v>
      </c>
      <c r="L299">
        <f>IF(lpg[[#This Row],[dzien tyg]]=4,IF(lpg[[#This Row],[Pb95 stan]]&lt;40,1,0),0)</f>
        <v>0</v>
      </c>
      <c r="M299">
        <f>IF(lpg[[#This Row],[LPG+]]=1,30,lpg[[#This Row],[LPG stan]])</f>
        <v>21.3</v>
      </c>
      <c r="N299">
        <f>IF(lpg[[#This Row],[Pb95+]],45,lpg[[#This Row],[Pb95 stan]])</f>
        <v>39.465000000000003</v>
      </c>
    </row>
    <row r="300" spans="1:14" x14ac:dyDescent="0.3">
      <c r="A300">
        <v>292</v>
      </c>
      <c r="B300" s="1">
        <v>41931</v>
      </c>
      <c r="C300" s="2">
        <f t="shared" si="12"/>
        <v>7</v>
      </c>
      <c r="D300">
        <v>87</v>
      </c>
      <c r="E300">
        <f t="shared" si="13"/>
        <v>21.3</v>
      </c>
      <c r="F300">
        <f t="shared" si="14"/>
        <v>39.465000000000003</v>
      </c>
      <c r="G300">
        <f>IF(lpg[[#This Row],[LPG rano]]&gt;15,(6*lpg[[#This Row],[km]])/100,(6*(lpg[[#This Row],[km]]/2))/100)</f>
        <v>5.22</v>
      </c>
      <c r="H300">
        <f>IF(lpg[[#This Row],[LPG rano]]&gt;15,0,(9*(lpg[[#This Row],[km]]/2))/100)</f>
        <v>0</v>
      </c>
      <c r="I300">
        <f>lpg[[#This Row],[LPG rano]]-lpg[[#This Row],[spalono LPG]]</f>
        <v>16.080000000000002</v>
      </c>
      <c r="J300">
        <f>lpg[[#This Row],[Pb95 rano]]-lpg[[#This Row],[spalono Pb95]]</f>
        <v>39.465000000000003</v>
      </c>
      <c r="K300">
        <f>IF(lpg[[#This Row],[LPG stan]]&lt;5,1,0)</f>
        <v>0</v>
      </c>
      <c r="L300">
        <f>IF(lpg[[#This Row],[dzien tyg]]=4,IF(lpg[[#This Row],[Pb95 stan]]&lt;40,1,0),0)</f>
        <v>0</v>
      </c>
      <c r="M300">
        <f>IF(lpg[[#This Row],[LPG+]]=1,30,lpg[[#This Row],[LPG stan]])</f>
        <v>16.080000000000002</v>
      </c>
      <c r="N300">
        <f>IF(lpg[[#This Row],[Pb95+]],45,lpg[[#This Row],[Pb95 stan]])</f>
        <v>39.465000000000003</v>
      </c>
    </row>
    <row r="301" spans="1:14" x14ac:dyDescent="0.3">
      <c r="A301">
        <v>293</v>
      </c>
      <c r="B301" s="1">
        <v>41932</v>
      </c>
      <c r="C301" s="2">
        <f t="shared" si="12"/>
        <v>1</v>
      </c>
      <c r="D301">
        <v>117</v>
      </c>
      <c r="E301">
        <f t="shared" si="13"/>
        <v>16.080000000000002</v>
      </c>
      <c r="F301">
        <f t="shared" si="14"/>
        <v>39.465000000000003</v>
      </c>
      <c r="G301">
        <f>IF(lpg[[#This Row],[LPG rano]]&gt;15,(6*lpg[[#This Row],[km]])/100,(6*(lpg[[#This Row],[km]]/2))/100)</f>
        <v>7.02</v>
      </c>
      <c r="H301">
        <f>IF(lpg[[#This Row],[LPG rano]]&gt;15,0,(9*(lpg[[#This Row],[km]]/2))/100)</f>
        <v>0</v>
      </c>
      <c r="I301">
        <f>lpg[[#This Row],[LPG rano]]-lpg[[#This Row],[spalono LPG]]</f>
        <v>9.0600000000000023</v>
      </c>
      <c r="J301">
        <f>lpg[[#This Row],[Pb95 rano]]-lpg[[#This Row],[spalono Pb95]]</f>
        <v>39.465000000000003</v>
      </c>
      <c r="K301">
        <f>IF(lpg[[#This Row],[LPG stan]]&lt;5,1,0)</f>
        <v>0</v>
      </c>
      <c r="L301">
        <f>IF(lpg[[#This Row],[dzien tyg]]=4,IF(lpg[[#This Row],[Pb95 stan]]&lt;40,1,0),0)</f>
        <v>0</v>
      </c>
      <c r="M301">
        <f>IF(lpg[[#This Row],[LPG+]]=1,30,lpg[[#This Row],[LPG stan]])</f>
        <v>9.0600000000000023</v>
      </c>
      <c r="N301">
        <f>IF(lpg[[#This Row],[Pb95+]],45,lpg[[#This Row],[Pb95 stan]])</f>
        <v>39.465000000000003</v>
      </c>
    </row>
    <row r="302" spans="1:14" x14ac:dyDescent="0.3">
      <c r="A302">
        <v>294</v>
      </c>
      <c r="B302" s="1">
        <v>41933</v>
      </c>
      <c r="C302" s="2">
        <f t="shared" si="12"/>
        <v>2</v>
      </c>
      <c r="D302">
        <v>61</v>
      </c>
      <c r="E302">
        <f t="shared" si="13"/>
        <v>9.0600000000000023</v>
      </c>
      <c r="F302">
        <f t="shared" si="14"/>
        <v>39.465000000000003</v>
      </c>
      <c r="G302">
        <f>IF(lpg[[#This Row],[LPG rano]]&gt;15,(6*lpg[[#This Row],[km]])/100,(6*(lpg[[#This Row],[km]]/2))/100)</f>
        <v>1.83</v>
      </c>
      <c r="H302">
        <f>IF(lpg[[#This Row],[LPG rano]]&gt;15,0,(9*(lpg[[#This Row],[km]]/2))/100)</f>
        <v>2.7450000000000001</v>
      </c>
      <c r="I302">
        <f>lpg[[#This Row],[LPG rano]]-lpg[[#This Row],[spalono LPG]]</f>
        <v>7.2300000000000022</v>
      </c>
      <c r="J302">
        <f>lpg[[#This Row],[Pb95 rano]]-lpg[[#This Row],[spalono Pb95]]</f>
        <v>36.720000000000006</v>
      </c>
      <c r="K302">
        <f>IF(lpg[[#This Row],[LPG stan]]&lt;5,1,0)</f>
        <v>0</v>
      </c>
      <c r="L302">
        <f>IF(lpg[[#This Row],[dzien tyg]]=4,IF(lpg[[#This Row],[Pb95 stan]]&lt;40,1,0),0)</f>
        <v>0</v>
      </c>
      <c r="M302">
        <f>IF(lpg[[#This Row],[LPG+]]=1,30,lpg[[#This Row],[LPG stan]])</f>
        <v>7.2300000000000022</v>
      </c>
      <c r="N302">
        <f>IF(lpg[[#This Row],[Pb95+]],45,lpg[[#This Row],[Pb95 stan]])</f>
        <v>36.720000000000006</v>
      </c>
    </row>
    <row r="303" spans="1:14" x14ac:dyDescent="0.3">
      <c r="A303">
        <v>295</v>
      </c>
      <c r="B303" s="1">
        <v>41934</v>
      </c>
      <c r="C303" s="2">
        <f t="shared" si="12"/>
        <v>3</v>
      </c>
      <c r="D303">
        <v>94</v>
      </c>
      <c r="E303">
        <f t="shared" si="13"/>
        <v>7.2300000000000022</v>
      </c>
      <c r="F303">
        <f t="shared" si="14"/>
        <v>36.720000000000006</v>
      </c>
      <c r="G303">
        <f>IF(lpg[[#This Row],[LPG rano]]&gt;15,(6*lpg[[#This Row],[km]])/100,(6*(lpg[[#This Row],[km]]/2))/100)</f>
        <v>2.82</v>
      </c>
      <c r="H303">
        <f>IF(lpg[[#This Row],[LPG rano]]&gt;15,0,(9*(lpg[[#This Row],[km]]/2))/100)</f>
        <v>4.2300000000000004</v>
      </c>
      <c r="I303">
        <f>lpg[[#This Row],[LPG rano]]-lpg[[#This Row],[spalono LPG]]</f>
        <v>4.4100000000000019</v>
      </c>
      <c r="J303">
        <f>lpg[[#This Row],[Pb95 rano]]-lpg[[#This Row],[spalono Pb95]]</f>
        <v>32.490000000000009</v>
      </c>
      <c r="K303">
        <f>IF(lpg[[#This Row],[LPG stan]]&lt;5,1,0)</f>
        <v>1</v>
      </c>
      <c r="L303">
        <f>IF(lpg[[#This Row],[dzien tyg]]=4,IF(lpg[[#This Row],[Pb95 stan]]&lt;40,1,0),0)</f>
        <v>0</v>
      </c>
      <c r="M303">
        <f>IF(lpg[[#This Row],[LPG+]]=1,30,lpg[[#This Row],[LPG stan]])</f>
        <v>30</v>
      </c>
      <c r="N303">
        <f>IF(lpg[[#This Row],[Pb95+]],45,lpg[[#This Row],[Pb95 stan]])</f>
        <v>32.490000000000009</v>
      </c>
    </row>
    <row r="304" spans="1:14" x14ac:dyDescent="0.3">
      <c r="A304">
        <v>296</v>
      </c>
      <c r="B304" s="1">
        <v>41935</v>
      </c>
      <c r="C304" s="2">
        <f t="shared" si="12"/>
        <v>4</v>
      </c>
      <c r="D304">
        <v>113</v>
      </c>
      <c r="E304">
        <f t="shared" si="13"/>
        <v>30</v>
      </c>
      <c r="F304">
        <f t="shared" si="14"/>
        <v>32.490000000000009</v>
      </c>
      <c r="G304">
        <f>IF(lpg[[#This Row],[LPG rano]]&gt;15,(6*lpg[[#This Row],[km]])/100,(6*(lpg[[#This Row],[km]]/2))/100)</f>
        <v>6.78</v>
      </c>
      <c r="H304">
        <f>IF(lpg[[#This Row],[LPG rano]]&gt;15,0,(9*(lpg[[#This Row],[km]]/2))/100)</f>
        <v>0</v>
      </c>
      <c r="I304">
        <f>lpg[[#This Row],[LPG rano]]-lpg[[#This Row],[spalono LPG]]</f>
        <v>23.22</v>
      </c>
      <c r="J304">
        <f>lpg[[#This Row],[Pb95 rano]]-lpg[[#This Row],[spalono Pb95]]</f>
        <v>32.490000000000009</v>
      </c>
      <c r="K304">
        <f>IF(lpg[[#This Row],[LPG stan]]&lt;5,1,0)</f>
        <v>0</v>
      </c>
      <c r="L304">
        <f>IF(lpg[[#This Row],[dzien tyg]]=4,IF(lpg[[#This Row],[Pb95 stan]]&lt;40,1,0),0)</f>
        <v>1</v>
      </c>
      <c r="M304">
        <f>IF(lpg[[#This Row],[LPG+]]=1,30,lpg[[#This Row],[LPG stan]])</f>
        <v>23.22</v>
      </c>
      <c r="N304">
        <f>IF(lpg[[#This Row],[Pb95+]],45,lpg[[#This Row],[Pb95 stan]])</f>
        <v>45</v>
      </c>
    </row>
    <row r="305" spans="1:14" x14ac:dyDescent="0.3">
      <c r="A305">
        <v>297</v>
      </c>
      <c r="B305" s="1">
        <v>41936</v>
      </c>
      <c r="C305" s="2">
        <f t="shared" si="12"/>
        <v>5</v>
      </c>
      <c r="D305">
        <v>144</v>
      </c>
      <c r="E305">
        <f t="shared" si="13"/>
        <v>23.22</v>
      </c>
      <c r="F305">
        <f t="shared" si="14"/>
        <v>45</v>
      </c>
      <c r="G305">
        <f>IF(lpg[[#This Row],[LPG rano]]&gt;15,(6*lpg[[#This Row],[km]])/100,(6*(lpg[[#This Row],[km]]/2))/100)</f>
        <v>8.64</v>
      </c>
      <c r="H305">
        <f>IF(lpg[[#This Row],[LPG rano]]&gt;15,0,(9*(lpg[[#This Row],[km]]/2))/100)</f>
        <v>0</v>
      </c>
      <c r="I305">
        <f>lpg[[#This Row],[LPG rano]]-lpg[[#This Row],[spalono LPG]]</f>
        <v>14.579999999999998</v>
      </c>
      <c r="J305">
        <f>lpg[[#This Row],[Pb95 rano]]-lpg[[#This Row],[spalono Pb95]]</f>
        <v>45</v>
      </c>
      <c r="K305">
        <f>IF(lpg[[#This Row],[LPG stan]]&lt;5,1,0)</f>
        <v>0</v>
      </c>
      <c r="L305">
        <f>IF(lpg[[#This Row],[dzien tyg]]=4,IF(lpg[[#This Row],[Pb95 stan]]&lt;40,1,0),0)</f>
        <v>0</v>
      </c>
      <c r="M305">
        <f>IF(lpg[[#This Row],[LPG+]]=1,30,lpg[[#This Row],[LPG stan]])</f>
        <v>14.579999999999998</v>
      </c>
      <c r="N305">
        <f>IF(lpg[[#This Row],[Pb95+]],45,lpg[[#This Row],[Pb95 stan]])</f>
        <v>45</v>
      </c>
    </row>
    <row r="306" spans="1:14" x14ac:dyDescent="0.3">
      <c r="A306">
        <v>298</v>
      </c>
      <c r="B306" s="1">
        <v>41937</v>
      </c>
      <c r="C306" s="2">
        <f t="shared" si="12"/>
        <v>6</v>
      </c>
      <c r="D306">
        <v>66</v>
      </c>
      <c r="E306">
        <f t="shared" si="13"/>
        <v>14.579999999999998</v>
      </c>
      <c r="F306">
        <f t="shared" si="14"/>
        <v>45</v>
      </c>
      <c r="G306">
        <f>IF(lpg[[#This Row],[LPG rano]]&gt;15,(6*lpg[[#This Row],[km]])/100,(6*(lpg[[#This Row],[km]]/2))/100)</f>
        <v>1.98</v>
      </c>
      <c r="H306">
        <f>IF(lpg[[#This Row],[LPG rano]]&gt;15,0,(9*(lpg[[#This Row],[km]]/2))/100)</f>
        <v>2.97</v>
      </c>
      <c r="I306">
        <f>lpg[[#This Row],[LPG rano]]-lpg[[#This Row],[spalono LPG]]</f>
        <v>12.599999999999998</v>
      </c>
      <c r="J306">
        <f>lpg[[#This Row],[Pb95 rano]]-lpg[[#This Row],[spalono Pb95]]</f>
        <v>42.03</v>
      </c>
      <c r="K306">
        <f>IF(lpg[[#This Row],[LPG stan]]&lt;5,1,0)</f>
        <v>0</v>
      </c>
      <c r="L306">
        <f>IF(lpg[[#This Row],[dzien tyg]]=4,IF(lpg[[#This Row],[Pb95 stan]]&lt;40,1,0),0)</f>
        <v>0</v>
      </c>
      <c r="M306">
        <f>IF(lpg[[#This Row],[LPG+]]=1,30,lpg[[#This Row],[LPG stan]])</f>
        <v>12.599999999999998</v>
      </c>
      <c r="N306">
        <f>IF(lpg[[#This Row],[Pb95+]],45,lpg[[#This Row],[Pb95 stan]])</f>
        <v>42.03</v>
      </c>
    </row>
    <row r="307" spans="1:14" x14ac:dyDescent="0.3">
      <c r="A307">
        <v>299</v>
      </c>
      <c r="B307" s="1">
        <v>41938</v>
      </c>
      <c r="C307" s="2">
        <f t="shared" si="12"/>
        <v>7</v>
      </c>
      <c r="D307">
        <v>69</v>
      </c>
      <c r="E307">
        <f t="shared" si="13"/>
        <v>12.599999999999998</v>
      </c>
      <c r="F307">
        <f t="shared" si="14"/>
        <v>42.03</v>
      </c>
      <c r="G307">
        <f>IF(lpg[[#This Row],[LPG rano]]&gt;15,(6*lpg[[#This Row],[km]])/100,(6*(lpg[[#This Row],[km]]/2))/100)</f>
        <v>2.0699999999999998</v>
      </c>
      <c r="H307">
        <f>IF(lpg[[#This Row],[LPG rano]]&gt;15,0,(9*(lpg[[#This Row],[km]]/2))/100)</f>
        <v>3.105</v>
      </c>
      <c r="I307">
        <f>lpg[[#This Row],[LPG rano]]-lpg[[#This Row],[spalono LPG]]</f>
        <v>10.529999999999998</v>
      </c>
      <c r="J307">
        <f>lpg[[#This Row],[Pb95 rano]]-lpg[[#This Row],[spalono Pb95]]</f>
        <v>38.925000000000004</v>
      </c>
      <c r="K307">
        <f>IF(lpg[[#This Row],[LPG stan]]&lt;5,1,0)</f>
        <v>0</v>
      </c>
      <c r="L307">
        <f>IF(lpg[[#This Row],[dzien tyg]]=4,IF(lpg[[#This Row],[Pb95 stan]]&lt;40,1,0),0)</f>
        <v>0</v>
      </c>
      <c r="M307">
        <f>IF(lpg[[#This Row],[LPG+]]=1,30,lpg[[#This Row],[LPG stan]])</f>
        <v>10.529999999999998</v>
      </c>
      <c r="N307">
        <f>IF(lpg[[#This Row],[Pb95+]],45,lpg[[#This Row],[Pb95 stan]])</f>
        <v>38.925000000000004</v>
      </c>
    </row>
    <row r="308" spans="1:14" x14ac:dyDescent="0.3">
      <c r="A308">
        <v>300</v>
      </c>
      <c r="B308" s="1">
        <v>41939</v>
      </c>
      <c r="C308" s="2">
        <f t="shared" si="12"/>
        <v>1</v>
      </c>
      <c r="D308">
        <v>127</v>
      </c>
      <c r="E308">
        <f t="shared" si="13"/>
        <v>10.529999999999998</v>
      </c>
      <c r="F308">
        <f t="shared" si="14"/>
        <v>38.925000000000004</v>
      </c>
      <c r="G308">
        <f>IF(lpg[[#This Row],[LPG rano]]&gt;15,(6*lpg[[#This Row],[km]])/100,(6*(lpg[[#This Row],[km]]/2))/100)</f>
        <v>3.81</v>
      </c>
      <c r="H308">
        <f>IF(lpg[[#This Row],[LPG rano]]&gt;15,0,(9*(lpg[[#This Row],[km]]/2))/100)</f>
        <v>5.7149999999999999</v>
      </c>
      <c r="I308">
        <f>lpg[[#This Row],[LPG rano]]-lpg[[#This Row],[spalono LPG]]</f>
        <v>6.7199999999999971</v>
      </c>
      <c r="J308">
        <f>lpg[[#This Row],[Pb95 rano]]-lpg[[#This Row],[spalono Pb95]]</f>
        <v>33.210000000000008</v>
      </c>
      <c r="K308">
        <f>IF(lpg[[#This Row],[LPG stan]]&lt;5,1,0)</f>
        <v>0</v>
      </c>
      <c r="L308">
        <f>IF(lpg[[#This Row],[dzien tyg]]=4,IF(lpg[[#This Row],[Pb95 stan]]&lt;40,1,0),0)</f>
        <v>0</v>
      </c>
      <c r="M308">
        <f>IF(lpg[[#This Row],[LPG+]]=1,30,lpg[[#This Row],[LPG stan]])</f>
        <v>6.7199999999999971</v>
      </c>
      <c r="N308">
        <f>IF(lpg[[#This Row],[Pb95+]],45,lpg[[#This Row],[Pb95 stan]])</f>
        <v>33.210000000000008</v>
      </c>
    </row>
    <row r="309" spans="1:14" x14ac:dyDescent="0.3">
      <c r="A309">
        <v>301</v>
      </c>
      <c r="B309" s="1">
        <v>41940</v>
      </c>
      <c r="C309" s="2">
        <f t="shared" si="12"/>
        <v>2</v>
      </c>
      <c r="D309">
        <v>112</v>
      </c>
      <c r="E309">
        <f t="shared" si="13"/>
        <v>6.7199999999999971</v>
      </c>
      <c r="F309">
        <f t="shared" si="14"/>
        <v>33.210000000000008</v>
      </c>
      <c r="G309">
        <f>IF(lpg[[#This Row],[LPG rano]]&gt;15,(6*lpg[[#This Row],[km]])/100,(6*(lpg[[#This Row],[km]]/2))/100)</f>
        <v>3.36</v>
      </c>
      <c r="H309">
        <f>IF(lpg[[#This Row],[LPG rano]]&gt;15,0,(9*(lpg[[#This Row],[km]]/2))/100)</f>
        <v>5.04</v>
      </c>
      <c r="I309">
        <f>lpg[[#This Row],[LPG rano]]-lpg[[#This Row],[spalono LPG]]</f>
        <v>3.3599999999999972</v>
      </c>
      <c r="J309">
        <f>lpg[[#This Row],[Pb95 rano]]-lpg[[#This Row],[spalono Pb95]]</f>
        <v>28.170000000000009</v>
      </c>
      <c r="K309">
        <f>IF(lpg[[#This Row],[LPG stan]]&lt;5,1,0)</f>
        <v>1</v>
      </c>
      <c r="L309">
        <f>IF(lpg[[#This Row],[dzien tyg]]=4,IF(lpg[[#This Row],[Pb95 stan]]&lt;40,1,0),0)</f>
        <v>0</v>
      </c>
      <c r="M309">
        <f>IF(lpg[[#This Row],[LPG+]]=1,30,lpg[[#This Row],[LPG stan]])</f>
        <v>30</v>
      </c>
      <c r="N309">
        <f>IF(lpg[[#This Row],[Pb95+]],45,lpg[[#This Row],[Pb95 stan]])</f>
        <v>28.170000000000009</v>
      </c>
    </row>
    <row r="310" spans="1:14" x14ac:dyDescent="0.3">
      <c r="A310">
        <v>302</v>
      </c>
      <c r="B310" s="1">
        <v>41941</v>
      </c>
      <c r="C310" s="2">
        <f t="shared" si="12"/>
        <v>3</v>
      </c>
      <c r="D310">
        <v>99</v>
      </c>
      <c r="E310">
        <f t="shared" si="13"/>
        <v>30</v>
      </c>
      <c r="F310">
        <f t="shared" si="14"/>
        <v>28.170000000000009</v>
      </c>
      <c r="G310">
        <f>IF(lpg[[#This Row],[LPG rano]]&gt;15,(6*lpg[[#This Row],[km]])/100,(6*(lpg[[#This Row],[km]]/2))/100)</f>
        <v>5.94</v>
      </c>
      <c r="H310">
        <f>IF(lpg[[#This Row],[LPG rano]]&gt;15,0,(9*(lpg[[#This Row],[km]]/2))/100)</f>
        <v>0</v>
      </c>
      <c r="I310">
        <f>lpg[[#This Row],[LPG rano]]-lpg[[#This Row],[spalono LPG]]</f>
        <v>24.06</v>
      </c>
      <c r="J310">
        <f>lpg[[#This Row],[Pb95 rano]]-lpg[[#This Row],[spalono Pb95]]</f>
        <v>28.170000000000009</v>
      </c>
      <c r="K310">
        <f>IF(lpg[[#This Row],[LPG stan]]&lt;5,1,0)</f>
        <v>0</v>
      </c>
      <c r="L310">
        <f>IF(lpg[[#This Row],[dzien tyg]]=4,IF(lpg[[#This Row],[Pb95 stan]]&lt;40,1,0),0)</f>
        <v>0</v>
      </c>
      <c r="M310">
        <f>IF(lpg[[#This Row],[LPG+]]=1,30,lpg[[#This Row],[LPG stan]])</f>
        <v>24.06</v>
      </c>
      <c r="N310">
        <f>IF(lpg[[#This Row],[Pb95+]],45,lpg[[#This Row],[Pb95 stan]])</f>
        <v>28.170000000000009</v>
      </c>
    </row>
    <row r="311" spans="1:14" x14ac:dyDescent="0.3">
      <c r="A311">
        <v>303</v>
      </c>
      <c r="B311" s="1">
        <v>41942</v>
      </c>
      <c r="C311" s="2">
        <f t="shared" si="12"/>
        <v>4</v>
      </c>
      <c r="D311">
        <v>60</v>
      </c>
      <c r="E311">
        <f t="shared" si="13"/>
        <v>24.06</v>
      </c>
      <c r="F311">
        <f t="shared" si="14"/>
        <v>28.170000000000009</v>
      </c>
      <c r="G311">
        <f>IF(lpg[[#This Row],[LPG rano]]&gt;15,(6*lpg[[#This Row],[km]])/100,(6*(lpg[[#This Row],[km]]/2))/100)</f>
        <v>3.6</v>
      </c>
      <c r="H311">
        <f>IF(lpg[[#This Row],[LPG rano]]&gt;15,0,(9*(lpg[[#This Row],[km]]/2))/100)</f>
        <v>0</v>
      </c>
      <c r="I311">
        <f>lpg[[#This Row],[LPG rano]]-lpg[[#This Row],[spalono LPG]]</f>
        <v>20.459999999999997</v>
      </c>
      <c r="J311">
        <f>lpg[[#This Row],[Pb95 rano]]-lpg[[#This Row],[spalono Pb95]]</f>
        <v>28.170000000000009</v>
      </c>
      <c r="K311">
        <f>IF(lpg[[#This Row],[LPG stan]]&lt;5,1,0)</f>
        <v>0</v>
      </c>
      <c r="L311">
        <f>IF(lpg[[#This Row],[dzien tyg]]=4,IF(lpg[[#This Row],[Pb95 stan]]&lt;40,1,0),0)</f>
        <v>1</v>
      </c>
      <c r="M311">
        <f>IF(lpg[[#This Row],[LPG+]]=1,30,lpg[[#This Row],[LPG stan]])</f>
        <v>20.459999999999997</v>
      </c>
      <c r="N311">
        <f>IF(lpg[[#This Row],[Pb95+]],45,lpg[[#This Row],[Pb95 stan]])</f>
        <v>45</v>
      </c>
    </row>
    <row r="312" spans="1:14" x14ac:dyDescent="0.3">
      <c r="A312">
        <v>304</v>
      </c>
      <c r="B312" s="1">
        <v>41943</v>
      </c>
      <c r="C312" s="2">
        <f t="shared" si="12"/>
        <v>5</v>
      </c>
      <c r="D312">
        <v>118</v>
      </c>
      <c r="E312">
        <f t="shared" si="13"/>
        <v>20.459999999999997</v>
      </c>
      <c r="F312">
        <f t="shared" si="14"/>
        <v>45</v>
      </c>
      <c r="G312">
        <f>IF(lpg[[#This Row],[LPG rano]]&gt;15,(6*lpg[[#This Row],[km]])/100,(6*(lpg[[#This Row],[km]]/2))/100)</f>
        <v>7.08</v>
      </c>
      <c r="H312">
        <f>IF(lpg[[#This Row],[LPG rano]]&gt;15,0,(9*(lpg[[#This Row],[km]]/2))/100)</f>
        <v>0</v>
      </c>
      <c r="I312">
        <f>lpg[[#This Row],[LPG rano]]-lpg[[#This Row],[spalono LPG]]</f>
        <v>13.379999999999997</v>
      </c>
      <c r="J312">
        <f>lpg[[#This Row],[Pb95 rano]]-lpg[[#This Row],[spalono Pb95]]</f>
        <v>45</v>
      </c>
      <c r="K312">
        <f>IF(lpg[[#This Row],[LPG stan]]&lt;5,1,0)</f>
        <v>0</v>
      </c>
      <c r="L312">
        <f>IF(lpg[[#This Row],[dzien tyg]]=4,IF(lpg[[#This Row],[Pb95 stan]]&lt;40,1,0),0)</f>
        <v>0</v>
      </c>
      <c r="M312">
        <f>IF(lpg[[#This Row],[LPG+]]=1,30,lpg[[#This Row],[LPG stan]])</f>
        <v>13.379999999999997</v>
      </c>
      <c r="N312">
        <f>IF(lpg[[#This Row],[Pb95+]],45,lpg[[#This Row],[Pb95 stan]])</f>
        <v>45</v>
      </c>
    </row>
    <row r="313" spans="1:14" x14ac:dyDescent="0.3">
      <c r="A313">
        <v>305</v>
      </c>
      <c r="B313" s="1">
        <v>41944</v>
      </c>
      <c r="C313" s="2">
        <f t="shared" si="12"/>
        <v>6</v>
      </c>
      <c r="D313">
        <v>55</v>
      </c>
      <c r="E313">
        <f t="shared" si="13"/>
        <v>13.379999999999997</v>
      </c>
      <c r="F313">
        <f t="shared" si="14"/>
        <v>45</v>
      </c>
      <c r="G313">
        <f>IF(lpg[[#This Row],[LPG rano]]&gt;15,(6*lpg[[#This Row],[km]])/100,(6*(lpg[[#This Row],[km]]/2))/100)</f>
        <v>1.65</v>
      </c>
      <c r="H313">
        <f>IF(lpg[[#This Row],[LPG rano]]&gt;15,0,(9*(lpg[[#This Row],[km]]/2))/100)</f>
        <v>2.4750000000000001</v>
      </c>
      <c r="I313">
        <f>lpg[[#This Row],[LPG rano]]-lpg[[#This Row],[spalono LPG]]</f>
        <v>11.729999999999997</v>
      </c>
      <c r="J313">
        <f>lpg[[#This Row],[Pb95 rano]]-lpg[[#This Row],[spalono Pb95]]</f>
        <v>42.524999999999999</v>
      </c>
      <c r="K313">
        <f>IF(lpg[[#This Row],[LPG stan]]&lt;5,1,0)</f>
        <v>0</v>
      </c>
      <c r="L313">
        <f>IF(lpg[[#This Row],[dzien tyg]]=4,IF(lpg[[#This Row],[Pb95 stan]]&lt;40,1,0),0)</f>
        <v>0</v>
      </c>
      <c r="M313">
        <f>IF(lpg[[#This Row],[LPG+]]=1,30,lpg[[#This Row],[LPG stan]])</f>
        <v>11.729999999999997</v>
      </c>
      <c r="N313">
        <f>IF(lpg[[#This Row],[Pb95+]],45,lpg[[#This Row],[Pb95 stan]])</f>
        <v>42.524999999999999</v>
      </c>
    </row>
    <row r="314" spans="1:14" x14ac:dyDescent="0.3">
      <c r="A314">
        <v>306</v>
      </c>
      <c r="B314" s="1">
        <v>41945</v>
      </c>
      <c r="C314" s="2">
        <f t="shared" si="12"/>
        <v>7</v>
      </c>
      <c r="D314">
        <v>133</v>
      </c>
      <c r="E314">
        <f t="shared" si="13"/>
        <v>11.729999999999997</v>
      </c>
      <c r="F314">
        <f t="shared" si="14"/>
        <v>42.524999999999999</v>
      </c>
      <c r="G314">
        <f>IF(lpg[[#This Row],[LPG rano]]&gt;15,(6*lpg[[#This Row],[km]])/100,(6*(lpg[[#This Row],[km]]/2))/100)</f>
        <v>3.99</v>
      </c>
      <c r="H314">
        <f>IF(lpg[[#This Row],[LPG rano]]&gt;15,0,(9*(lpg[[#This Row],[km]]/2))/100)</f>
        <v>5.9850000000000003</v>
      </c>
      <c r="I314">
        <f>lpg[[#This Row],[LPG rano]]-lpg[[#This Row],[spalono LPG]]</f>
        <v>7.7399999999999967</v>
      </c>
      <c r="J314">
        <f>lpg[[#This Row],[Pb95 rano]]-lpg[[#This Row],[spalono Pb95]]</f>
        <v>36.54</v>
      </c>
      <c r="K314">
        <f>IF(lpg[[#This Row],[LPG stan]]&lt;5,1,0)</f>
        <v>0</v>
      </c>
      <c r="L314">
        <f>IF(lpg[[#This Row],[dzien tyg]]=4,IF(lpg[[#This Row],[Pb95 stan]]&lt;40,1,0),0)</f>
        <v>0</v>
      </c>
      <c r="M314">
        <f>IF(lpg[[#This Row],[LPG+]]=1,30,lpg[[#This Row],[LPG stan]])</f>
        <v>7.7399999999999967</v>
      </c>
      <c r="N314">
        <f>IF(lpg[[#This Row],[Pb95+]],45,lpg[[#This Row],[Pb95 stan]])</f>
        <v>36.54</v>
      </c>
    </row>
    <row r="315" spans="1:14" x14ac:dyDescent="0.3">
      <c r="A315">
        <v>307</v>
      </c>
      <c r="B315" s="1">
        <v>41946</v>
      </c>
      <c r="C315" s="2">
        <f t="shared" si="12"/>
        <v>1</v>
      </c>
      <c r="D315">
        <v>110</v>
      </c>
      <c r="E315">
        <f t="shared" si="13"/>
        <v>7.7399999999999967</v>
      </c>
      <c r="F315">
        <f t="shared" si="14"/>
        <v>36.54</v>
      </c>
      <c r="G315">
        <f>IF(lpg[[#This Row],[LPG rano]]&gt;15,(6*lpg[[#This Row],[km]])/100,(6*(lpg[[#This Row],[km]]/2))/100)</f>
        <v>3.3</v>
      </c>
      <c r="H315">
        <f>IF(lpg[[#This Row],[LPG rano]]&gt;15,0,(9*(lpg[[#This Row],[km]]/2))/100)</f>
        <v>4.95</v>
      </c>
      <c r="I315">
        <f>lpg[[#This Row],[LPG rano]]-lpg[[#This Row],[spalono LPG]]</f>
        <v>4.4399999999999968</v>
      </c>
      <c r="J315">
        <f>lpg[[#This Row],[Pb95 rano]]-lpg[[#This Row],[spalono Pb95]]</f>
        <v>31.59</v>
      </c>
      <c r="K315">
        <f>IF(lpg[[#This Row],[LPG stan]]&lt;5,1,0)</f>
        <v>1</v>
      </c>
      <c r="L315">
        <f>IF(lpg[[#This Row],[dzien tyg]]=4,IF(lpg[[#This Row],[Pb95 stan]]&lt;40,1,0),0)</f>
        <v>0</v>
      </c>
      <c r="M315">
        <f>IF(lpg[[#This Row],[LPG+]]=1,30,lpg[[#This Row],[LPG stan]])</f>
        <v>30</v>
      </c>
      <c r="N315">
        <f>IF(lpg[[#This Row],[Pb95+]],45,lpg[[#This Row],[Pb95 stan]])</f>
        <v>31.59</v>
      </c>
    </row>
    <row r="316" spans="1:14" x14ac:dyDescent="0.3">
      <c r="A316">
        <v>308</v>
      </c>
      <c r="B316" s="1">
        <v>41947</v>
      </c>
      <c r="C316" s="2">
        <f t="shared" si="12"/>
        <v>2</v>
      </c>
      <c r="D316">
        <v>145</v>
      </c>
      <c r="E316">
        <f t="shared" si="13"/>
        <v>30</v>
      </c>
      <c r="F316">
        <f t="shared" si="14"/>
        <v>31.59</v>
      </c>
      <c r="G316">
        <f>IF(lpg[[#This Row],[LPG rano]]&gt;15,(6*lpg[[#This Row],[km]])/100,(6*(lpg[[#This Row],[km]]/2))/100)</f>
        <v>8.6999999999999993</v>
      </c>
      <c r="H316">
        <f>IF(lpg[[#This Row],[LPG rano]]&gt;15,0,(9*(lpg[[#This Row],[km]]/2))/100)</f>
        <v>0</v>
      </c>
      <c r="I316">
        <f>lpg[[#This Row],[LPG rano]]-lpg[[#This Row],[spalono LPG]]</f>
        <v>21.3</v>
      </c>
      <c r="J316">
        <f>lpg[[#This Row],[Pb95 rano]]-lpg[[#This Row],[spalono Pb95]]</f>
        <v>31.59</v>
      </c>
      <c r="K316">
        <f>IF(lpg[[#This Row],[LPG stan]]&lt;5,1,0)</f>
        <v>0</v>
      </c>
      <c r="L316">
        <f>IF(lpg[[#This Row],[dzien tyg]]=4,IF(lpg[[#This Row],[Pb95 stan]]&lt;40,1,0),0)</f>
        <v>0</v>
      </c>
      <c r="M316">
        <f>IF(lpg[[#This Row],[LPG+]]=1,30,lpg[[#This Row],[LPG stan]])</f>
        <v>21.3</v>
      </c>
      <c r="N316">
        <f>IF(lpg[[#This Row],[Pb95+]],45,lpg[[#This Row],[Pb95 stan]])</f>
        <v>31.59</v>
      </c>
    </row>
    <row r="317" spans="1:14" x14ac:dyDescent="0.3">
      <c r="A317">
        <v>309</v>
      </c>
      <c r="B317" s="1">
        <v>41948</v>
      </c>
      <c r="C317" s="2">
        <f t="shared" si="12"/>
        <v>3</v>
      </c>
      <c r="D317">
        <v>125</v>
      </c>
      <c r="E317">
        <f t="shared" si="13"/>
        <v>21.3</v>
      </c>
      <c r="F317">
        <f t="shared" si="14"/>
        <v>31.59</v>
      </c>
      <c r="G317">
        <f>IF(lpg[[#This Row],[LPG rano]]&gt;15,(6*lpg[[#This Row],[km]])/100,(6*(lpg[[#This Row],[km]]/2))/100)</f>
        <v>7.5</v>
      </c>
      <c r="H317">
        <f>IF(lpg[[#This Row],[LPG rano]]&gt;15,0,(9*(lpg[[#This Row],[km]]/2))/100)</f>
        <v>0</v>
      </c>
      <c r="I317">
        <f>lpg[[#This Row],[LPG rano]]-lpg[[#This Row],[spalono LPG]]</f>
        <v>13.8</v>
      </c>
      <c r="J317">
        <f>lpg[[#This Row],[Pb95 rano]]-lpg[[#This Row],[spalono Pb95]]</f>
        <v>31.59</v>
      </c>
      <c r="K317">
        <f>IF(lpg[[#This Row],[LPG stan]]&lt;5,1,0)</f>
        <v>0</v>
      </c>
      <c r="L317">
        <f>IF(lpg[[#This Row],[dzien tyg]]=4,IF(lpg[[#This Row],[Pb95 stan]]&lt;40,1,0),0)</f>
        <v>0</v>
      </c>
      <c r="M317">
        <f>IF(lpg[[#This Row],[LPG+]]=1,30,lpg[[#This Row],[LPG stan]])</f>
        <v>13.8</v>
      </c>
      <c r="N317">
        <f>IF(lpg[[#This Row],[Pb95+]],45,lpg[[#This Row],[Pb95 stan]])</f>
        <v>31.59</v>
      </c>
    </row>
    <row r="318" spans="1:14" x14ac:dyDescent="0.3">
      <c r="A318">
        <v>310</v>
      </c>
      <c r="B318" s="1">
        <v>41949</v>
      </c>
      <c r="C318" s="2">
        <f t="shared" si="12"/>
        <v>4</v>
      </c>
      <c r="D318">
        <v>103</v>
      </c>
      <c r="E318">
        <f t="shared" si="13"/>
        <v>13.8</v>
      </c>
      <c r="F318">
        <f t="shared" si="14"/>
        <v>31.59</v>
      </c>
      <c r="G318">
        <f>IF(lpg[[#This Row],[LPG rano]]&gt;15,(6*lpg[[#This Row],[km]])/100,(6*(lpg[[#This Row],[km]]/2))/100)</f>
        <v>3.09</v>
      </c>
      <c r="H318">
        <f>IF(lpg[[#This Row],[LPG rano]]&gt;15,0,(9*(lpg[[#This Row],[km]]/2))/100)</f>
        <v>4.6349999999999998</v>
      </c>
      <c r="I318">
        <f>lpg[[#This Row],[LPG rano]]-lpg[[#This Row],[spalono LPG]]</f>
        <v>10.71</v>
      </c>
      <c r="J318">
        <f>lpg[[#This Row],[Pb95 rano]]-lpg[[#This Row],[spalono Pb95]]</f>
        <v>26.954999999999998</v>
      </c>
      <c r="K318">
        <f>IF(lpg[[#This Row],[LPG stan]]&lt;5,1,0)</f>
        <v>0</v>
      </c>
      <c r="L318">
        <f>IF(lpg[[#This Row],[dzien tyg]]=4,IF(lpg[[#This Row],[Pb95 stan]]&lt;40,1,0),0)</f>
        <v>1</v>
      </c>
      <c r="M318">
        <f>IF(lpg[[#This Row],[LPG+]]=1,30,lpg[[#This Row],[LPG stan]])</f>
        <v>10.71</v>
      </c>
      <c r="N318">
        <f>IF(lpg[[#This Row],[Pb95+]],45,lpg[[#This Row],[Pb95 stan]])</f>
        <v>45</v>
      </c>
    </row>
    <row r="319" spans="1:14" x14ac:dyDescent="0.3">
      <c r="A319">
        <v>311</v>
      </c>
      <c r="B319" s="1">
        <v>41950</v>
      </c>
      <c r="C319" s="2">
        <f t="shared" si="12"/>
        <v>5</v>
      </c>
      <c r="D319">
        <v>143</v>
      </c>
      <c r="E319">
        <f t="shared" si="13"/>
        <v>10.71</v>
      </c>
      <c r="F319">
        <f t="shared" si="14"/>
        <v>45</v>
      </c>
      <c r="G319">
        <f>IF(lpg[[#This Row],[LPG rano]]&gt;15,(6*lpg[[#This Row],[km]])/100,(6*(lpg[[#This Row],[km]]/2))/100)</f>
        <v>4.29</v>
      </c>
      <c r="H319">
        <f>IF(lpg[[#This Row],[LPG rano]]&gt;15,0,(9*(lpg[[#This Row],[km]]/2))/100)</f>
        <v>6.4349999999999996</v>
      </c>
      <c r="I319">
        <f>lpg[[#This Row],[LPG rano]]-lpg[[#This Row],[spalono LPG]]</f>
        <v>6.4200000000000008</v>
      </c>
      <c r="J319">
        <f>lpg[[#This Row],[Pb95 rano]]-lpg[[#This Row],[spalono Pb95]]</f>
        <v>38.564999999999998</v>
      </c>
      <c r="K319">
        <f>IF(lpg[[#This Row],[LPG stan]]&lt;5,1,0)</f>
        <v>0</v>
      </c>
      <c r="L319">
        <f>IF(lpg[[#This Row],[dzien tyg]]=4,IF(lpg[[#This Row],[Pb95 stan]]&lt;40,1,0),0)</f>
        <v>0</v>
      </c>
      <c r="M319">
        <f>IF(lpg[[#This Row],[LPG+]]=1,30,lpg[[#This Row],[LPG stan]])</f>
        <v>6.4200000000000008</v>
      </c>
      <c r="N319">
        <f>IF(lpg[[#This Row],[Pb95+]],45,lpg[[#This Row],[Pb95 stan]])</f>
        <v>38.564999999999998</v>
      </c>
    </row>
    <row r="320" spans="1:14" x14ac:dyDescent="0.3">
      <c r="A320">
        <v>312</v>
      </c>
      <c r="B320" s="1">
        <v>41951</v>
      </c>
      <c r="C320" s="2">
        <f t="shared" si="12"/>
        <v>6</v>
      </c>
      <c r="D320">
        <v>50</v>
      </c>
      <c r="E320">
        <f t="shared" si="13"/>
        <v>6.4200000000000008</v>
      </c>
      <c r="F320">
        <f t="shared" si="14"/>
        <v>38.564999999999998</v>
      </c>
      <c r="G320">
        <f>IF(lpg[[#This Row],[LPG rano]]&gt;15,(6*lpg[[#This Row],[km]])/100,(6*(lpg[[#This Row],[km]]/2))/100)</f>
        <v>1.5</v>
      </c>
      <c r="H320">
        <f>IF(lpg[[#This Row],[LPG rano]]&gt;15,0,(9*(lpg[[#This Row],[km]]/2))/100)</f>
        <v>2.25</v>
      </c>
      <c r="I320">
        <f>lpg[[#This Row],[LPG rano]]-lpg[[#This Row],[spalono LPG]]</f>
        <v>4.9200000000000008</v>
      </c>
      <c r="J320">
        <f>lpg[[#This Row],[Pb95 rano]]-lpg[[#This Row],[spalono Pb95]]</f>
        <v>36.314999999999998</v>
      </c>
      <c r="K320">
        <f>IF(lpg[[#This Row],[LPG stan]]&lt;5,1,0)</f>
        <v>1</v>
      </c>
      <c r="L320">
        <f>IF(lpg[[#This Row],[dzien tyg]]=4,IF(lpg[[#This Row],[Pb95 stan]]&lt;40,1,0),0)</f>
        <v>0</v>
      </c>
      <c r="M320">
        <f>IF(lpg[[#This Row],[LPG+]]=1,30,lpg[[#This Row],[LPG stan]])</f>
        <v>30</v>
      </c>
      <c r="N320">
        <f>IF(lpg[[#This Row],[Pb95+]],45,lpg[[#This Row],[Pb95 stan]])</f>
        <v>36.314999999999998</v>
      </c>
    </row>
    <row r="321" spans="1:14" x14ac:dyDescent="0.3">
      <c r="A321">
        <v>313</v>
      </c>
      <c r="B321" s="1">
        <v>41952</v>
      </c>
      <c r="C321" s="2">
        <f t="shared" si="12"/>
        <v>7</v>
      </c>
      <c r="D321">
        <v>105</v>
      </c>
      <c r="E321">
        <f t="shared" si="13"/>
        <v>30</v>
      </c>
      <c r="F321">
        <f t="shared" si="14"/>
        <v>36.314999999999998</v>
      </c>
      <c r="G321">
        <f>IF(lpg[[#This Row],[LPG rano]]&gt;15,(6*lpg[[#This Row],[km]])/100,(6*(lpg[[#This Row],[km]]/2))/100)</f>
        <v>6.3</v>
      </c>
      <c r="H321">
        <f>IF(lpg[[#This Row],[LPG rano]]&gt;15,0,(9*(lpg[[#This Row],[km]]/2))/100)</f>
        <v>0</v>
      </c>
      <c r="I321">
        <f>lpg[[#This Row],[LPG rano]]-lpg[[#This Row],[spalono LPG]]</f>
        <v>23.7</v>
      </c>
      <c r="J321">
        <f>lpg[[#This Row],[Pb95 rano]]-lpg[[#This Row],[spalono Pb95]]</f>
        <v>36.314999999999998</v>
      </c>
      <c r="K321">
        <f>IF(lpg[[#This Row],[LPG stan]]&lt;5,1,0)</f>
        <v>0</v>
      </c>
      <c r="L321">
        <f>IF(lpg[[#This Row],[dzien tyg]]=4,IF(lpg[[#This Row],[Pb95 stan]]&lt;40,1,0),0)</f>
        <v>0</v>
      </c>
      <c r="M321">
        <f>IF(lpg[[#This Row],[LPG+]]=1,30,lpg[[#This Row],[LPG stan]])</f>
        <v>23.7</v>
      </c>
      <c r="N321">
        <f>IF(lpg[[#This Row],[Pb95+]],45,lpg[[#This Row],[Pb95 stan]])</f>
        <v>36.314999999999998</v>
      </c>
    </row>
    <row r="322" spans="1:14" x14ac:dyDescent="0.3">
      <c r="A322">
        <v>314</v>
      </c>
      <c r="B322" s="1">
        <v>41953</v>
      </c>
      <c r="C322" s="2">
        <f t="shared" si="12"/>
        <v>1</v>
      </c>
      <c r="D322">
        <v>101</v>
      </c>
      <c r="E322">
        <f t="shared" si="13"/>
        <v>23.7</v>
      </c>
      <c r="F322">
        <f t="shared" si="14"/>
        <v>36.314999999999998</v>
      </c>
      <c r="G322">
        <f>IF(lpg[[#This Row],[LPG rano]]&gt;15,(6*lpg[[#This Row],[km]])/100,(6*(lpg[[#This Row],[km]]/2))/100)</f>
        <v>6.06</v>
      </c>
      <c r="H322">
        <f>IF(lpg[[#This Row],[LPG rano]]&gt;15,0,(9*(lpg[[#This Row],[km]]/2))/100)</f>
        <v>0</v>
      </c>
      <c r="I322">
        <f>lpg[[#This Row],[LPG rano]]-lpg[[#This Row],[spalono LPG]]</f>
        <v>17.64</v>
      </c>
      <c r="J322">
        <f>lpg[[#This Row],[Pb95 rano]]-lpg[[#This Row],[spalono Pb95]]</f>
        <v>36.314999999999998</v>
      </c>
      <c r="K322">
        <f>IF(lpg[[#This Row],[LPG stan]]&lt;5,1,0)</f>
        <v>0</v>
      </c>
      <c r="L322">
        <f>IF(lpg[[#This Row],[dzien tyg]]=4,IF(lpg[[#This Row],[Pb95 stan]]&lt;40,1,0),0)</f>
        <v>0</v>
      </c>
      <c r="M322">
        <f>IF(lpg[[#This Row],[LPG+]]=1,30,lpg[[#This Row],[LPG stan]])</f>
        <v>17.64</v>
      </c>
      <c r="N322">
        <f>IF(lpg[[#This Row],[Pb95+]],45,lpg[[#This Row],[Pb95 stan]])</f>
        <v>36.314999999999998</v>
      </c>
    </row>
    <row r="323" spans="1:14" x14ac:dyDescent="0.3">
      <c r="A323">
        <v>315</v>
      </c>
      <c r="B323" s="1">
        <v>41954</v>
      </c>
      <c r="C323" s="2">
        <f t="shared" si="12"/>
        <v>2</v>
      </c>
      <c r="D323">
        <v>114</v>
      </c>
      <c r="E323">
        <f t="shared" si="13"/>
        <v>17.64</v>
      </c>
      <c r="F323">
        <f t="shared" si="14"/>
        <v>36.314999999999998</v>
      </c>
      <c r="G323">
        <f>IF(lpg[[#This Row],[LPG rano]]&gt;15,(6*lpg[[#This Row],[km]])/100,(6*(lpg[[#This Row],[km]]/2))/100)</f>
        <v>6.84</v>
      </c>
      <c r="H323">
        <f>IF(lpg[[#This Row],[LPG rano]]&gt;15,0,(9*(lpg[[#This Row],[km]]/2))/100)</f>
        <v>0</v>
      </c>
      <c r="I323">
        <f>lpg[[#This Row],[LPG rano]]-lpg[[#This Row],[spalono LPG]]</f>
        <v>10.8</v>
      </c>
      <c r="J323">
        <f>lpg[[#This Row],[Pb95 rano]]-lpg[[#This Row],[spalono Pb95]]</f>
        <v>36.314999999999998</v>
      </c>
      <c r="K323">
        <f>IF(lpg[[#This Row],[LPG stan]]&lt;5,1,0)</f>
        <v>0</v>
      </c>
      <c r="L323">
        <f>IF(lpg[[#This Row],[dzien tyg]]=4,IF(lpg[[#This Row],[Pb95 stan]]&lt;40,1,0),0)</f>
        <v>0</v>
      </c>
      <c r="M323">
        <f>IF(lpg[[#This Row],[LPG+]]=1,30,lpg[[#This Row],[LPG stan]])</f>
        <v>10.8</v>
      </c>
      <c r="N323">
        <f>IF(lpg[[#This Row],[Pb95+]],45,lpg[[#This Row],[Pb95 stan]])</f>
        <v>36.314999999999998</v>
      </c>
    </row>
    <row r="324" spans="1:14" x14ac:dyDescent="0.3">
      <c r="A324">
        <v>316</v>
      </c>
      <c r="B324" s="1">
        <v>41955</v>
      </c>
      <c r="C324" s="2">
        <f t="shared" si="12"/>
        <v>3</v>
      </c>
      <c r="D324">
        <v>106</v>
      </c>
      <c r="E324">
        <f t="shared" si="13"/>
        <v>10.8</v>
      </c>
      <c r="F324">
        <f t="shared" si="14"/>
        <v>36.314999999999998</v>
      </c>
      <c r="G324">
        <f>IF(lpg[[#This Row],[LPG rano]]&gt;15,(6*lpg[[#This Row],[km]])/100,(6*(lpg[[#This Row],[km]]/2))/100)</f>
        <v>3.18</v>
      </c>
      <c r="H324">
        <f>IF(lpg[[#This Row],[LPG rano]]&gt;15,0,(9*(lpg[[#This Row],[km]]/2))/100)</f>
        <v>4.7699999999999996</v>
      </c>
      <c r="I324">
        <f>lpg[[#This Row],[LPG rano]]-lpg[[#This Row],[spalono LPG]]</f>
        <v>7.620000000000001</v>
      </c>
      <c r="J324">
        <f>lpg[[#This Row],[Pb95 rano]]-lpg[[#This Row],[spalono Pb95]]</f>
        <v>31.544999999999998</v>
      </c>
      <c r="K324">
        <f>IF(lpg[[#This Row],[LPG stan]]&lt;5,1,0)</f>
        <v>0</v>
      </c>
      <c r="L324">
        <f>IF(lpg[[#This Row],[dzien tyg]]=4,IF(lpg[[#This Row],[Pb95 stan]]&lt;40,1,0),0)</f>
        <v>0</v>
      </c>
      <c r="M324">
        <f>IF(lpg[[#This Row],[LPG+]]=1,30,lpg[[#This Row],[LPG stan]])</f>
        <v>7.620000000000001</v>
      </c>
      <c r="N324">
        <f>IF(lpg[[#This Row],[Pb95+]],45,lpg[[#This Row],[Pb95 stan]])</f>
        <v>31.544999999999998</v>
      </c>
    </row>
    <row r="325" spans="1:14" x14ac:dyDescent="0.3">
      <c r="A325">
        <v>317</v>
      </c>
      <c r="B325" s="1">
        <v>41956</v>
      </c>
      <c r="C325" s="2">
        <f t="shared" si="12"/>
        <v>4</v>
      </c>
      <c r="D325">
        <v>79</v>
      </c>
      <c r="E325">
        <f t="shared" si="13"/>
        <v>7.620000000000001</v>
      </c>
      <c r="F325">
        <f t="shared" si="14"/>
        <v>31.544999999999998</v>
      </c>
      <c r="G325">
        <f>IF(lpg[[#This Row],[LPG rano]]&gt;15,(6*lpg[[#This Row],[km]])/100,(6*(lpg[[#This Row],[km]]/2))/100)</f>
        <v>2.37</v>
      </c>
      <c r="H325">
        <f>IF(lpg[[#This Row],[LPG rano]]&gt;15,0,(9*(lpg[[#This Row],[km]]/2))/100)</f>
        <v>3.5550000000000002</v>
      </c>
      <c r="I325">
        <f>lpg[[#This Row],[LPG rano]]-lpg[[#This Row],[spalono LPG]]</f>
        <v>5.2500000000000009</v>
      </c>
      <c r="J325">
        <f>lpg[[#This Row],[Pb95 rano]]-lpg[[#This Row],[spalono Pb95]]</f>
        <v>27.99</v>
      </c>
      <c r="K325">
        <f>IF(lpg[[#This Row],[LPG stan]]&lt;5,1,0)</f>
        <v>0</v>
      </c>
      <c r="L325">
        <f>IF(lpg[[#This Row],[dzien tyg]]=4,IF(lpg[[#This Row],[Pb95 stan]]&lt;40,1,0),0)</f>
        <v>1</v>
      </c>
      <c r="M325">
        <f>IF(lpg[[#This Row],[LPG+]]=1,30,lpg[[#This Row],[LPG stan]])</f>
        <v>5.2500000000000009</v>
      </c>
      <c r="N325">
        <f>IF(lpg[[#This Row],[Pb95+]],45,lpg[[#This Row],[Pb95 stan]])</f>
        <v>45</v>
      </c>
    </row>
    <row r="326" spans="1:14" x14ac:dyDescent="0.3">
      <c r="A326">
        <v>318</v>
      </c>
      <c r="B326" s="1">
        <v>41957</v>
      </c>
      <c r="C326" s="2">
        <f t="shared" si="12"/>
        <v>5</v>
      </c>
      <c r="D326">
        <v>20</v>
      </c>
      <c r="E326">
        <f t="shared" si="13"/>
        <v>5.2500000000000009</v>
      </c>
      <c r="F326">
        <f t="shared" si="14"/>
        <v>45</v>
      </c>
      <c r="G326">
        <f>IF(lpg[[#This Row],[LPG rano]]&gt;15,(6*lpg[[#This Row],[km]])/100,(6*(lpg[[#This Row],[km]]/2))/100)</f>
        <v>0.6</v>
      </c>
      <c r="H326">
        <f>IF(lpg[[#This Row],[LPG rano]]&gt;15,0,(9*(lpg[[#This Row],[km]]/2))/100)</f>
        <v>0.9</v>
      </c>
      <c r="I326">
        <f>lpg[[#This Row],[LPG rano]]-lpg[[#This Row],[spalono LPG]]</f>
        <v>4.6500000000000012</v>
      </c>
      <c r="J326">
        <f>lpg[[#This Row],[Pb95 rano]]-lpg[[#This Row],[spalono Pb95]]</f>
        <v>44.1</v>
      </c>
      <c r="K326">
        <f>IF(lpg[[#This Row],[LPG stan]]&lt;5,1,0)</f>
        <v>1</v>
      </c>
      <c r="L326">
        <f>IF(lpg[[#This Row],[dzien tyg]]=4,IF(lpg[[#This Row],[Pb95 stan]]&lt;40,1,0),0)</f>
        <v>0</v>
      </c>
      <c r="M326">
        <f>IF(lpg[[#This Row],[LPG+]]=1,30,lpg[[#This Row],[LPG stan]])</f>
        <v>30</v>
      </c>
      <c r="N326">
        <f>IF(lpg[[#This Row],[Pb95+]],45,lpg[[#This Row],[Pb95 stan]])</f>
        <v>44.1</v>
      </c>
    </row>
    <row r="327" spans="1:14" x14ac:dyDescent="0.3">
      <c r="A327">
        <v>319</v>
      </c>
      <c r="B327" s="1">
        <v>41958</v>
      </c>
      <c r="C327" s="2">
        <f t="shared" si="12"/>
        <v>6</v>
      </c>
      <c r="D327">
        <v>27</v>
      </c>
      <c r="E327">
        <f t="shared" si="13"/>
        <v>30</v>
      </c>
      <c r="F327">
        <f t="shared" si="14"/>
        <v>44.1</v>
      </c>
      <c r="G327">
        <f>IF(lpg[[#This Row],[LPG rano]]&gt;15,(6*lpg[[#This Row],[km]])/100,(6*(lpg[[#This Row],[km]]/2))/100)</f>
        <v>1.62</v>
      </c>
      <c r="H327">
        <f>IF(lpg[[#This Row],[LPG rano]]&gt;15,0,(9*(lpg[[#This Row],[km]]/2))/100)</f>
        <v>0</v>
      </c>
      <c r="I327">
        <f>lpg[[#This Row],[LPG rano]]-lpg[[#This Row],[spalono LPG]]</f>
        <v>28.38</v>
      </c>
      <c r="J327">
        <f>lpg[[#This Row],[Pb95 rano]]-lpg[[#This Row],[spalono Pb95]]</f>
        <v>44.1</v>
      </c>
      <c r="K327">
        <f>IF(lpg[[#This Row],[LPG stan]]&lt;5,1,0)</f>
        <v>0</v>
      </c>
      <c r="L327">
        <f>IF(lpg[[#This Row],[dzien tyg]]=4,IF(lpg[[#This Row],[Pb95 stan]]&lt;40,1,0),0)</f>
        <v>0</v>
      </c>
      <c r="M327">
        <f>IF(lpg[[#This Row],[LPG+]]=1,30,lpg[[#This Row],[LPG stan]])</f>
        <v>28.38</v>
      </c>
      <c r="N327">
        <f>IF(lpg[[#This Row],[Pb95+]],45,lpg[[#This Row],[Pb95 stan]])</f>
        <v>44.1</v>
      </c>
    </row>
    <row r="328" spans="1:14" x14ac:dyDescent="0.3">
      <c r="A328">
        <v>320</v>
      </c>
      <c r="B328" s="1">
        <v>41959</v>
      </c>
      <c r="C328" s="2">
        <f t="shared" si="12"/>
        <v>7</v>
      </c>
      <c r="D328">
        <v>23</v>
      </c>
      <c r="E328">
        <f t="shared" si="13"/>
        <v>28.38</v>
      </c>
      <c r="F328">
        <f t="shared" si="14"/>
        <v>44.1</v>
      </c>
      <c r="G328">
        <f>IF(lpg[[#This Row],[LPG rano]]&gt;15,(6*lpg[[#This Row],[km]])/100,(6*(lpg[[#This Row],[km]]/2))/100)</f>
        <v>1.38</v>
      </c>
      <c r="H328">
        <f>IF(lpg[[#This Row],[LPG rano]]&gt;15,0,(9*(lpg[[#This Row],[km]]/2))/100)</f>
        <v>0</v>
      </c>
      <c r="I328">
        <f>lpg[[#This Row],[LPG rano]]-lpg[[#This Row],[spalono LPG]]</f>
        <v>27</v>
      </c>
      <c r="J328">
        <f>lpg[[#This Row],[Pb95 rano]]-lpg[[#This Row],[spalono Pb95]]</f>
        <v>44.1</v>
      </c>
      <c r="K328">
        <f>IF(lpg[[#This Row],[LPG stan]]&lt;5,1,0)</f>
        <v>0</v>
      </c>
      <c r="L328">
        <f>IF(lpg[[#This Row],[dzien tyg]]=4,IF(lpg[[#This Row],[Pb95 stan]]&lt;40,1,0),0)</f>
        <v>0</v>
      </c>
      <c r="M328">
        <f>IF(lpg[[#This Row],[LPG+]]=1,30,lpg[[#This Row],[LPG stan]])</f>
        <v>27</v>
      </c>
      <c r="N328">
        <f>IF(lpg[[#This Row],[Pb95+]],45,lpg[[#This Row],[Pb95 stan]])</f>
        <v>44.1</v>
      </c>
    </row>
    <row r="329" spans="1:14" x14ac:dyDescent="0.3">
      <c r="A329">
        <v>321</v>
      </c>
      <c r="B329" s="1">
        <v>41960</v>
      </c>
      <c r="C329" s="2">
        <f t="shared" ref="C329:C392" si="15">WEEKDAY(B329,2)</f>
        <v>1</v>
      </c>
      <c r="D329">
        <v>106</v>
      </c>
      <c r="E329">
        <f t="shared" si="13"/>
        <v>27</v>
      </c>
      <c r="F329">
        <f t="shared" si="14"/>
        <v>44.1</v>
      </c>
      <c r="G329">
        <f>IF(lpg[[#This Row],[LPG rano]]&gt;15,(6*lpg[[#This Row],[km]])/100,(6*(lpg[[#This Row],[km]]/2))/100)</f>
        <v>6.36</v>
      </c>
      <c r="H329">
        <f>IF(lpg[[#This Row],[LPG rano]]&gt;15,0,(9*(lpg[[#This Row],[km]]/2))/100)</f>
        <v>0</v>
      </c>
      <c r="I329">
        <f>lpg[[#This Row],[LPG rano]]-lpg[[#This Row],[spalono LPG]]</f>
        <v>20.64</v>
      </c>
      <c r="J329">
        <f>lpg[[#This Row],[Pb95 rano]]-lpg[[#This Row],[spalono Pb95]]</f>
        <v>44.1</v>
      </c>
      <c r="K329">
        <f>IF(lpg[[#This Row],[LPG stan]]&lt;5,1,0)</f>
        <v>0</v>
      </c>
      <c r="L329">
        <f>IF(lpg[[#This Row],[dzien tyg]]=4,IF(lpg[[#This Row],[Pb95 stan]]&lt;40,1,0),0)</f>
        <v>0</v>
      </c>
      <c r="M329">
        <f>IF(lpg[[#This Row],[LPG+]]=1,30,lpg[[#This Row],[LPG stan]])</f>
        <v>20.64</v>
      </c>
      <c r="N329">
        <f>IF(lpg[[#This Row],[Pb95+]],45,lpg[[#This Row],[Pb95 stan]])</f>
        <v>44.1</v>
      </c>
    </row>
    <row r="330" spans="1:14" x14ac:dyDescent="0.3">
      <c r="A330">
        <v>322</v>
      </c>
      <c r="B330" s="1">
        <v>41961</v>
      </c>
      <c r="C330" s="2">
        <f t="shared" si="15"/>
        <v>2</v>
      </c>
      <c r="D330">
        <v>90</v>
      </c>
      <c r="E330">
        <f t="shared" si="13"/>
        <v>20.64</v>
      </c>
      <c r="F330">
        <f t="shared" si="14"/>
        <v>44.1</v>
      </c>
      <c r="G330">
        <f>IF(lpg[[#This Row],[LPG rano]]&gt;15,(6*lpg[[#This Row],[km]])/100,(6*(lpg[[#This Row],[km]]/2))/100)</f>
        <v>5.4</v>
      </c>
      <c r="H330">
        <f>IF(lpg[[#This Row],[LPG rano]]&gt;15,0,(9*(lpg[[#This Row],[km]]/2))/100)</f>
        <v>0</v>
      </c>
      <c r="I330">
        <f>lpg[[#This Row],[LPG rano]]-lpg[[#This Row],[spalono LPG]]</f>
        <v>15.24</v>
      </c>
      <c r="J330">
        <f>lpg[[#This Row],[Pb95 rano]]-lpg[[#This Row],[spalono Pb95]]</f>
        <v>44.1</v>
      </c>
      <c r="K330">
        <f>IF(lpg[[#This Row],[LPG stan]]&lt;5,1,0)</f>
        <v>0</v>
      </c>
      <c r="L330">
        <f>IF(lpg[[#This Row],[dzien tyg]]=4,IF(lpg[[#This Row],[Pb95 stan]]&lt;40,1,0),0)</f>
        <v>0</v>
      </c>
      <c r="M330">
        <f>IF(lpg[[#This Row],[LPG+]]=1,30,lpg[[#This Row],[LPG stan]])</f>
        <v>15.24</v>
      </c>
      <c r="N330">
        <f>IF(lpg[[#This Row],[Pb95+]],45,lpg[[#This Row],[Pb95 stan]])</f>
        <v>44.1</v>
      </c>
    </row>
    <row r="331" spans="1:14" x14ac:dyDescent="0.3">
      <c r="A331">
        <v>323</v>
      </c>
      <c r="B331" s="1">
        <v>41962</v>
      </c>
      <c r="C331" s="2">
        <f t="shared" si="15"/>
        <v>3</v>
      </c>
      <c r="D331">
        <v>119</v>
      </c>
      <c r="E331">
        <f t="shared" ref="E331:E373" si="16">M330</f>
        <v>15.24</v>
      </c>
      <c r="F331">
        <f t="shared" ref="F331:F373" si="17">N330</f>
        <v>44.1</v>
      </c>
      <c r="G331">
        <f>IF(lpg[[#This Row],[LPG rano]]&gt;15,(6*lpg[[#This Row],[km]])/100,(6*(lpg[[#This Row],[km]]/2))/100)</f>
        <v>7.14</v>
      </c>
      <c r="H331">
        <f>IF(lpg[[#This Row],[LPG rano]]&gt;15,0,(9*(lpg[[#This Row],[km]]/2))/100)</f>
        <v>0</v>
      </c>
      <c r="I331">
        <f>lpg[[#This Row],[LPG rano]]-lpg[[#This Row],[spalono LPG]]</f>
        <v>8.1000000000000014</v>
      </c>
      <c r="J331">
        <f>lpg[[#This Row],[Pb95 rano]]-lpg[[#This Row],[spalono Pb95]]</f>
        <v>44.1</v>
      </c>
      <c r="K331">
        <f>IF(lpg[[#This Row],[LPG stan]]&lt;5,1,0)</f>
        <v>0</v>
      </c>
      <c r="L331">
        <f>IF(lpg[[#This Row],[dzien tyg]]=4,IF(lpg[[#This Row],[Pb95 stan]]&lt;40,1,0),0)</f>
        <v>0</v>
      </c>
      <c r="M331">
        <f>IF(lpg[[#This Row],[LPG+]]=1,30,lpg[[#This Row],[LPG stan]])</f>
        <v>8.1000000000000014</v>
      </c>
      <c r="N331">
        <f>IF(lpg[[#This Row],[Pb95+]],45,lpg[[#This Row],[Pb95 stan]])</f>
        <v>44.1</v>
      </c>
    </row>
    <row r="332" spans="1:14" x14ac:dyDescent="0.3">
      <c r="A332">
        <v>324</v>
      </c>
      <c r="B332" s="1">
        <v>41963</v>
      </c>
      <c r="C332" s="2">
        <f t="shared" si="15"/>
        <v>4</v>
      </c>
      <c r="D332">
        <v>110</v>
      </c>
      <c r="E332">
        <f t="shared" si="16"/>
        <v>8.1000000000000014</v>
      </c>
      <c r="F332">
        <f t="shared" si="17"/>
        <v>44.1</v>
      </c>
      <c r="G332">
        <f>IF(lpg[[#This Row],[LPG rano]]&gt;15,(6*lpg[[#This Row],[km]])/100,(6*(lpg[[#This Row],[km]]/2))/100)</f>
        <v>3.3</v>
      </c>
      <c r="H332">
        <f>IF(lpg[[#This Row],[LPG rano]]&gt;15,0,(9*(lpg[[#This Row],[km]]/2))/100)</f>
        <v>4.95</v>
      </c>
      <c r="I332">
        <f>lpg[[#This Row],[LPG rano]]-lpg[[#This Row],[spalono LPG]]</f>
        <v>4.8000000000000016</v>
      </c>
      <c r="J332">
        <f>lpg[[#This Row],[Pb95 rano]]-lpg[[#This Row],[spalono Pb95]]</f>
        <v>39.15</v>
      </c>
      <c r="K332">
        <f>IF(lpg[[#This Row],[LPG stan]]&lt;5,1,0)</f>
        <v>1</v>
      </c>
      <c r="L332">
        <f>IF(lpg[[#This Row],[dzien tyg]]=4,IF(lpg[[#This Row],[Pb95 stan]]&lt;40,1,0),0)</f>
        <v>1</v>
      </c>
      <c r="M332">
        <f>IF(lpg[[#This Row],[LPG+]]=1,30,lpg[[#This Row],[LPG stan]])</f>
        <v>30</v>
      </c>
      <c r="N332">
        <f>IF(lpg[[#This Row],[Pb95+]],45,lpg[[#This Row],[Pb95 stan]])</f>
        <v>45</v>
      </c>
    </row>
    <row r="333" spans="1:14" x14ac:dyDescent="0.3">
      <c r="A333">
        <v>325</v>
      </c>
      <c r="B333" s="1">
        <v>41964</v>
      </c>
      <c r="C333" s="2">
        <f t="shared" si="15"/>
        <v>5</v>
      </c>
      <c r="D333">
        <v>23</v>
      </c>
      <c r="E333">
        <f t="shared" si="16"/>
        <v>30</v>
      </c>
      <c r="F333">
        <f t="shared" si="17"/>
        <v>45</v>
      </c>
      <c r="G333">
        <f>IF(lpg[[#This Row],[LPG rano]]&gt;15,(6*lpg[[#This Row],[km]])/100,(6*(lpg[[#This Row],[km]]/2))/100)</f>
        <v>1.38</v>
      </c>
      <c r="H333">
        <f>IF(lpg[[#This Row],[LPG rano]]&gt;15,0,(9*(lpg[[#This Row],[km]]/2))/100)</f>
        <v>0</v>
      </c>
      <c r="I333">
        <f>lpg[[#This Row],[LPG rano]]-lpg[[#This Row],[spalono LPG]]</f>
        <v>28.62</v>
      </c>
      <c r="J333">
        <f>lpg[[#This Row],[Pb95 rano]]-lpg[[#This Row],[spalono Pb95]]</f>
        <v>45</v>
      </c>
      <c r="K333">
        <f>IF(lpg[[#This Row],[LPG stan]]&lt;5,1,0)</f>
        <v>0</v>
      </c>
      <c r="L333">
        <f>IF(lpg[[#This Row],[dzien tyg]]=4,IF(lpg[[#This Row],[Pb95 stan]]&lt;40,1,0),0)</f>
        <v>0</v>
      </c>
      <c r="M333">
        <f>IF(lpg[[#This Row],[LPG+]]=1,30,lpg[[#This Row],[LPG stan]])</f>
        <v>28.62</v>
      </c>
      <c r="N333">
        <f>IF(lpg[[#This Row],[Pb95+]],45,lpg[[#This Row],[Pb95 stan]])</f>
        <v>45</v>
      </c>
    </row>
    <row r="334" spans="1:14" x14ac:dyDescent="0.3">
      <c r="A334">
        <v>326</v>
      </c>
      <c r="B334" s="1">
        <v>41965</v>
      </c>
      <c r="C334" s="2">
        <f t="shared" si="15"/>
        <v>6</v>
      </c>
      <c r="D334">
        <v>53</v>
      </c>
      <c r="E334">
        <f t="shared" si="16"/>
        <v>28.62</v>
      </c>
      <c r="F334">
        <f t="shared" si="17"/>
        <v>45</v>
      </c>
      <c r="G334">
        <f>IF(lpg[[#This Row],[LPG rano]]&gt;15,(6*lpg[[#This Row],[km]])/100,(6*(lpg[[#This Row],[km]]/2))/100)</f>
        <v>3.18</v>
      </c>
      <c r="H334">
        <f>IF(lpg[[#This Row],[LPG rano]]&gt;15,0,(9*(lpg[[#This Row],[km]]/2))/100)</f>
        <v>0</v>
      </c>
      <c r="I334">
        <f>lpg[[#This Row],[LPG rano]]-lpg[[#This Row],[spalono LPG]]</f>
        <v>25.44</v>
      </c>
      <c r="J334">
        <f>lpg[[#This Row],[Pb95 rano]]-lpg[[#This Row],[spalono Pb95]]</f>
        <v>45</v>
      </c>
      <c r="K334">
        <f>IF(lpg[[#This Row],[LPG stan]]&lt;5,1,0)</f>
        <v>0</v>
      </c>
      <c r="L334">
        <f>IF(lpg[[#This Row],[dzien tyg]]=4,IF(lpg[[#This Row],[Pb95 stan]]&lt;40,1,0),0)</f>
        <v>0</v>
      </c>
      <c r="M334">
        <f>IF(lpg[[#This Row],[LPG+]]=1,30,lpg[[#This Row],[LPG stan]])</f>
        <v>25.44</v>
      </c>
      <c r="N334">
        <f>IF(lpg[[#This Row],[Pb95+]],45,lpg[[#This Row],[Pb95 stan]])</f>
        <v>45</v>
      </c>
    </row>
    <row r="335" spans="1:14" x14ac:dyDescent="0.3">
      <c r="A335">
        <v>327</v>
      </c>
      <c r="B335" s="1">
        <v>41966</v>
      </c>
      <c r="C335" s="2">
        <f t="shared" si="15"/>
        <v>7</v>
      </c>
      <c r="D335">
        <v>89</v>
      </c>
      <c r="E335">
        <f t="shared" si="16"/>
        <v>25.44</v>
      </c>
      <c r="F335">
        <f t="shared" si="17"/>
        <v>45</v>
      </c>
      <c r="G335">
        <f>IF(lpg[[#This Row],[LPG rano]]&gt;15,(6*lpg[[#This Row],[km]])/100,(6*(lpg[[#This Row],[km]]/2))/100)</f>
        <v>5.34</v>
      </c>
      <c r="H335">
        <f>IF(lpg[[#This Row],[LPG rano]]&gt;15,0,(9*(lpg[[#This Row],[km]]/2))/100)</f>
        <v>0</v>
      </c>
      <c r="I335">
        <f>lpg[[#This Row],[LPG rano]]-lpg[[#This Row],[spalono LPG]]</f>
        <v>20.100000000000001</v>
      </c>
      <c r="J335">
        <f>lpg[[#This Row],[Pb95 rano]]-lpg[[#This Row],[spalono Pb95]]</f>
        <v>45</v>
      </c>
      <c r="K335">
        <f>IF(lpg[[#This Row],[LPG stan]]&lt;5,1,0)</f>
        <v>0</v>
      </c>
      <c r="L335">
        <f>IF(lpg[[#This Row],[dzien tyg]]=4,IF(lpg[[#This Row],[Pb95 stan]]&lt;40,1,0),0)</f>
        <v>0</v>
      </c>
      <c r="M335">
        <f>IF(lpg[[#This Row],[LPG+]]=1,30,lpg[[#This Row],[LPG stan]])</f>
        <v>20.100000000000001</v>
      </c>
      <c r="N335">
        <f>IF(lpg[[#This Row],[Pb95+]],45,lpg[[#This Row],[Pb95 stan]])</f>
        <v>45</v>
      </c>
    </row>
    <row r="336" spans="1:14" x14ac:dyDescent="0.3">
      <c r="A336">
        <v>328</v>
      </c>
      <c r="B336" s="1">
        <v>41967</v>
      </c>
      <c r="C336" s="2">
        <f t="shared" si="15"/>
        <v>1</v>
      </c>
      <c r="D336">
        <v>150</v>
      </c>
      <c r="E336">
        <f t="shared" si="16"/>
        <v>20.100000000000001</v>
      </c>
      <c r="F336">
        <f t="shared" si="17"/>
        <v>45</v>
      </c>
      <c r="G336">
        <f>IF(lpg[[#This Row],[LPG rano]]&gt;15,(6*lpg[[#This Row],[km]])/100,(6*(lpg[[#This Row],[km]]/2))/100)</f>
        <v>9</v>
      </c>
      <c r="H336">
        <f>IF(lpg[[#This Row],[LPG rano]]&gt;15,0,(9*(lpg[[#This Row],[km]]/2))/100)</f>
        <v>0</v>
      </c>
      <c r="I336">
        <f>lpg[[#This Row],[LPG rano]]-lpg[[#This Row],[spalono LPG]]</f>
        <v>11.100000000000001</v>
      </c>
      <c r="J336">
        <f>lpg[[#This Row],[Pb95 rano]]-lpg[[#This Row],[spalono Pb95]]</f>
        <v>45</v>
      </c>
      <c r="K336">
        <f>IF(lpg[[#This Row],[LPG stan]]&lt;5,1,0)</f>
        <v>0</v>
      </c>
      <c r="L336">
        <f>IF(lpg[[#This Row],[dzien tyg]]=4,IF(lpg[[#This Row],[Pb95 stan]]&lt;40,1,0),0)</f>
        <v>0</v>
      </c>
      <c r="M336">
        <f>IF(lpg[[#This Row],[LPG+]]=1,30,lpg[[#This Row],[LPG stan]])</f>
        <v>11.100000000000001</v>
      </c>
      <c r="N336">
        <f>IF(lpg[[#This Row],[Pb95+]],45,lpg[[#This Row],[Pb95 stan]])</f>
        <v>45</v>
      </c>
    </row>
    <row r="337" spans="1:14" x14ac:dyDescent="0.3">
      <c r="A337">
        <v>329</v>
      </c>
      <c r="B337" s="1">
        <v>41968</v>
      </c>
      <c r="C337" s="2">
        <f t="shared" si="15"/>
        <v>2</v>
      </c>
      <c r="D337">
        <v>44</v>
      </c>
      <c r="E337">
        <f t="shared" si="16"/>
        <v>11.100000000000001</v>
      </c>
      <c r="F337">
        <f t="shared" si="17"/>
        <v>45</v>
      </c>
      <c r="G337">
        <f>IF(lpg[[#This Row],[LPG rano]]&gt;15,(6*lpg[[#This Row],[km]])/100,(6*(lpg[[#This Row],[km]]/2))/100)</f>
        <v>1.32</v>
      </c>
      <c r="H337">
        <f>IF(lpg[[#This Row],[LPG rano]]&gt;15,0,(9*(lpg[[#This Row],[km]]/2))/100)</f>
        <v>1.98</v>
      </c>
      <c r="I337">
        <f>lpg[[#This Row],[LPG rano]]-lpg[[#This Row],[spalono LPG]]</f>
        <v>9.7800000000000011</v>
      </c>
      <c r="J337">
        <f>lpg[[#This Row],[Pb95 rano]]-lpg[[#This Row],[spalono Pb95]]</f>
        <v>43.02</v>
      </c>
      <c r="K337">
        <f>IF(lpg[[#This Row],[LPG stan]]&lt;5,1,0)</f>
        <v>0</v>
      </c>
      <c r="L337">
        <f>IF(lpg[[#This Row],[dzien tyg]]=4,IF(lpg[[#This Row],[Pb95 stan]]&lt;40,1,0),0)</f>
        <v>0</v>
      </c>
      <c r="M337">
        <f>IF(lpg[[#This Row],[LPG+]]=1,30,lpg[[#This Row],[LPG stan]])</f>
        <v>9.7800000000000011</v>
      </c>
      <c r="N337">
        <f>IF(lpg[[#This Row],[Pb95+]],45,lpg[[#This Row],[Pb95 stan]])</f>
        <v>43.02</v>
      </c>
    </row>
    <row r="338" spans="1:14" x14ac:dyDescent="0.3">
      <c r="A338">
        <v>330</v>
      </c>
      <c r="B338" s="1">
        <v>41969</v>
      </c>
      <c r="C338" s="2">
        <f t="shared" si="15"/>
        <v>3</v>
      </c>
      <c r="D338">
        <v>137</v>
      </c>
      <c r="E338">
        <f t="shared" si="16"/>
        <v>9.7800000000000011</v>
      </c>
      <c r="F338">
        <f t="shared" si="17"/>
        <v>43.02</v>
      </c>
      <c r="G338">
        <f>IF(lpg[[#This Row],[LPG rano]]&gt;15,(6*lpg[[#This Row],[km]])/100,(6*(lpg[[#This Row],[km]]/2))/100)</f>
        <v>4.1100000000000003</v>
      </c>
      <c r="H338">
        <f>IF(lpg[[#This Row],[LPG rano]]&gt;15,0,(9*(lpg[[#This Row],[km]]/2))/100)</f>
        <v>6.165</v>
      </c>
      <c r="I338">
        <f>lpg[[#This Row],[LPG rano]]-lpg[[#This Row],[spalono LPG]]</f>
        <v>5.6700000000000008</v>
      </c>
      <c r="J338">
        <f>lpg[[#This Row],[Pb95 rano]]-lpg[[#This Row],[spalono Pb95]]</f>
        <v>36.855000000000004</v>
      </c>
      <c r="K338">
        <f>IF(lpg[[#This Row],[LPG stan]]&lt;5,1,0)</f>
        <v>0</v>
      </c>
      <c r="L338">
        <f>IF(lpg[[#This Row],[dzien tyg]]=4,IF(lpg[[#This Row],[Pb95 stan]]&lt;40,1,0),0)</f>
        <v>0</v>
      </c>
      <c r="M338">
        <f>IF(lpg[[#This Row],[LPG+]]=1,30,lpg[[#This Row],[LPG stan]])</f>
        <v>5.6700000000000008</v>
      </c>
      <c r="N338">
        <f>IF(lpg[[#This Row],[Pb95+]],45,lpg[[#This Row],[Pb95 stan]])</f>
        <v>36.855000000000004</v>
      </c>
    </row>
    <row r="339" spans="1:14" x14ac:dyDescent="0.3">
      <c r="A339">
        <v>331</v>
      </c>
      <c r="B339" s="1">
        <v>41970</v>
      </c>
      <c r="C339" s="2">
        <f t="shared" si="15"/>
        <v>4</v>
      </c>
      <c r="D339">
        <v>49</v>
      </c>
      <c r="E339">
        <f t="shared" si="16"/>
        <v>5.6700000000000008</v>
      </c>
      <c r="F339">
        <f t="shared" si="17"/>
        <v>36.855000000000004</v>
      </c>
      <c r="G339">
        <f>IF(lpg[[#This Row],[LPG rano]]&gt;15,(6*lpg[[#This Row],[km]])/100,(6*(lpg[[#This Row],[km]]/2))/100)</f>
        <v>1.47</v>
      </c>
      <c r="H339">
        <f>IF(lpg[[#This Row],[LPG rano]]&gt;15,0,(9*(lpg[[#This Row],[km]]/2))/100)</f>
        <v>2.2050000000000001</v>
      </c>
      <c r="I339">
        <f>lpg[[#This Row],[LPG rano]]-lpg[[#This Row],[spalono LPG]]</f>
        <v>4.2000000000000011</v>
      </c>
      <c r="J339">
        <f>lpg[[#This Row],[Pb95 rano]]-lpg[[#This Row],[spalono Pb95]]</f>
        <v>34.650000000000006</v>
      </c>
      <c r="K339">
        <f>IF(lpg[[#This Row],[LPG stan]]&lt;5,1,0)</f>
        <v>1</v>
      </c>
      <c r="L339">
        <f>IF(lpg[[#This Row],[dzien tyg]]=4,IF(lpg[[#This Row],[Pb95 stan]]&lt;40,1,0),0)</f>
        <v>1</v>
      </c>
      <c r="M339">
        <f>IF(lpg[[#This Row],[LPG+]]=1,30,lpg[[#This Row],[LPG stan]])</f>
        <v>30</v>
      </c>
      <c r="N339">
        <f>IF(lpg[[#This Row],[Pb95+]],45,lpg[[#This Row],[Pb95 stan]])</f>
        <v>45</v>
      </c>
    </row>
    <row r="340" spans="1:14" x14ac:dyDescent="0.3">
      <c r="A340">
        <v>332</v>
      </c>
      <c r="B340" s="1">
        <v>41971</v>
      </c>
      <c r="C340" s="2">
        <f t="shared" si="15"/>
        <v>5</v>
      </c>
      <c r="D340">
        <v>24</v>
      </c>
      <c r="E340">
        <f t="shared" si="16"/>
        <v>30</v>
      </c>
      <c r="F340">
        <f t="shared" si="17"/>
        <v>45</v>
      </c>
      <c r="G340">
        <f>IF(lpg[[#This Row],[LPG rano]]&gt;15,(6*lpg[[#This Row],[km]])/100,(6*(lpg[[#This Row],[km]]/2))/100)</f>
        <v>1.44</v>
      </c>
      <c r="H340">
        <f>IF(lpg[[#This Row],[LPG rano]]&gt;15,0,(9*(lpg[[#This Row],[km]]/2))/100)</f>
        <v>0</v>
      </c>
      <c r="I340">
        <f>lpg[[#This Row],[LPG rano]]-lpg[[#This Row],[spalono LPG]]</f>
        <v>28.56</v>
      </c>
      <c r="J340">
        <f>lpg[[#This Row],[Pb95 rano]]-lpg[[#This Row],[spalono Pb95]]</f>
        <v>45</v>
      </c>
      <c r="K340">
        <f>IF(lpg[[#This Row],[LPG stan]]&lt;5,1,0)</f>
        <v>0</v>
      </c>
      <c r="L340">
        <f>IF(lpg[[#This Row],[dzien tyg]]=4,IF(lpg[[#This Row],[Pb95 stan]]&lt;40,1,0),0)</f>
        <v>0</v>
      </c>
      <c r="M340">
        <f>IF(lpg[[#This Row],[LPG+]]=1,30,lpg[[#This Row],[LPG stan]])</f>
        <v>28.56</v>
      </c>
      <c r="N340">
        <f>IF(lpg[[#This Row],[Pb95+]],45,lpg[[#This Row],[Pb95 stan]])</f>
        <v>45</v>
      </c>
    </row>
    <row r="341" spans="1:14" x14ac:dyDescent="0.3">
      <c r="A341">
        <v>333</v>
      </c>
      <c r="B341" s="1">
        <v>41972</v>
      </c>
      <c r="C341" s="2">
        <f t="shared" si="15"/>
        <v>6</v>
      </c>
      <c r="D341">
        <v>36</v>
      </c>
      <c r="E341">
        <f t="shared" si="16"/>
        <v>28.56</v>
      </c>
      <c r="F341">
        <f t="shared" si="17"/>
        <v>45</v>
      </c>
      <c r="G341">
        <f>IF(lpg[[#This Row],[LPG rano]]&gt;15,(6*lpg[[#This Row],[km]])/100,(6*(lpg[[#This Row],[km]]/2))/100)</f>
        <v>2.16</v>
      </c>
      <c r="H341">
        <f>IF(lpg[[#This Row],[LPG rano]]&gt;15,0,(9*(lpg[[#This Row],[km]]/2))/100)</f>
        <v>0</v>
      </c>
      <c r="I341">
        <f>lpg[[#This Row],[LPG rano]]-lpg[[#This Row],[spalono LPG]]</f>
        <v>26.4</v>
      </c>
      <c r="J341">
        <f>lpg[[#This Row],[Pb95 rano]]-lpg[[#This Row],[spalono Pb95]]</f>
        <v>45</v>
      </c>
      <c r="K341">
        <f>IF(lpg[[#This Row],[LPG stan]]&lt;5,1,0)</f>
        <v>0</v>
      </c>
      <c r="L341">
        <f>IF(lpg[[#This Row],[dzien tyg]]=4,IF(lpg[[#This Row],[Pb95 stan]]&lt;40,1,0),0)</f>
        <v>0</v>
      </c>
      <c r="M341">
        <f>IF(lpg[[#This Row],[LPG+]]=1,30,lpg[[#This Row],[LPG stan]])</f>
        <v>26.4</v>
      </c>
      <c r="N341">
        <f>IF(lpg[[#This Row],[Pb95+]],45,lpg[[#This Row],[Pb95 stan]])</f>
        <v>45</v>
      </c>
    </row>
    <row r="342" spans="1:14" x14ac:dyDescent="0.3">
      <c r="A342">
        <v>334</v>
      </c>
      <c r="B342" s="1">
        <v>41973</v>
      </c>
      <c r="C342" s="2">
        <f t="shared" si="15"/>
        <v>7</v>
      </c>
      <c r="D342">
        <v>33</v>
      </c>
      <c r="E342">
        <f t="shared" si="16"/>
        <v>26.4</v>
      </c>
      <c r="F342">
        <f t="shared" si="17"/>
        <v>45</v>
      </c>
      <c r="G342">
        <f>IF(lpg[[#This Row],[LPG rano]]&gt;15,(6*lpg[[#This Row],[km]])/100,(6*(lpg[[#This Row],[km]]/2))/100)</f>
        <v>1.98</v>
      </c>
      <c r="H342">
        <f>IF(lpg[[#This Row],[LPG rano]]&gt;15,0,(9*(lpg[[#This Row],[km]]/2))/100)</f>
        <v>0</v>
      </c>
      <c r="I342">
        <f>lpg[[#This Row],[LPG rano]]-lpg[[#This Row],[spalono LPG]]</f>
        <v>24.419999999999998</v>
      </c>
      <c r="J342">
        <f>lpg[[#This Row],[Pb95 rano]]-lpg[[#This Row],[spalono Pb95]]</f>
        <v>45</v>
      </c>
      <c r="K342">
        <f>IF(lpg[[#This Row],[LPG stan]]&lt;5,1,0)</f>
        <v>0</v>
      </c>
      <c r="L342">
        <f>IF(lpg[[#This Row],[dzien tyg]]=4,IF(lpg[[#This Row],[Pb95 stan]]&lt;40,1,0),0)</f>
        <v>0</v>
      </c>
      <c r="M342">
        <f>IF(lpg[[#This Row],[LPG+]]=1,30,lpg[[#This Row],[LPG stan]])</f>
        <v>24.419999999999998</v>
      </c>
      <c r="N342">
        <f>IF(lpg[[#This Row],[Pb95+]],45,lpg[[#This Row],[Pb95 stan]])</f>
        <v>45</v>
      </c>
    </row>
    <row r="343" spans="1:14" x14ac:dyDescent="0.3">
      <c r="A343">
        <v>335</v>
      </c>
      <c r="B343" s="1">
        <v>41974</v>
      </c>
      <c r="C343" s="2">
        <f t="shared" si="15"/>
        <v>1</v>
      </c>
      <c r="D343">
        <v>81</v>
      </c>
      <c r="E343">
        <f t="shared" si="16"/>
        <v>24.419999999999998</v>
      </c>
      <c r="F343">
        <f t="shared" si="17"/>
        <v>45</v>
      </c>
      <c r="G343">
        <f>IF(lpg[[#This Row],[LPG rano]]&gt;15,(6*lpg[[#This Row],[km]])/100,(6*(lpg[[#This Row],[km]]/2))/100)</f>
        <v>4.8600000000000003</v>
      </c>
      <c r="H343">
        <f>IF(lpg[[#This Row],[LPG rano]]&gt;15,0,(9*(lpg[[#This Row],[km]]/2))/100)</f>
        <v>0</v>
      </c>
      <c r="I343">
        <f>lpg[[#This Row],[LPG rano]]-lpg[[#This Row],[spalono LPG]]</f>
        <v>19.559999999999999</v>
      </c>
      <c r="J343">
        <f>lpg[[#This Row],[Pb95 rano]]-lpg[[#This Row],[spalono Pb95]]</f>
        <v>45</v>
      </c>
      <c r="K343">
        <f>IF(lpg[[#This Row],[LPG stan]]&lt;5,1,0)</f>
        <v>0</v>
      </c>
      <c r="L343">
        <f>IF(lpg[[#This Row],[dzien tyg]]=4,IF(lpg[[#This Row],[Pb95 stan]]&lt;40,1,0),0)</f>
        <v>0</v>
      </c>
      <c r="M343">
        <f>IF(lpg[[#This Row],[LPG+]]=1,30,lpg[[#This Row],[LPG stan]])</f>
        <v>19.559999999999999</v>
      </c>
      <c r="N343">
        <f>IF(lpg[[#This Row],[Pb95+]],45,lpg[[#This Row],[Pb95 stan]])</f>
        <v>45</v>
      </c>
    </row>
    <row r="344" spans="1:14" x14ac:dyDescent="0.3">
      <c r="A344">
        <v>336</v>
      </c>
      <c r="B344" s="1">
        <v>41975</v>
      </c>
      <c r="C344" s="2">
        <f t="shared" si="15"/>
        <v>2</v>
      </c>
      <c r="D344">
        <v>70</v>
      </c>
      <c r="E344">
        <f t="shared" si="16"/>
        <v>19.559999999999999</v>
      </c>
      <c r="F344">
        <f t="shared" si="17"/>
        <v>45</v>
      </c>
      <c r="G344">
        <f>IF(lpg[[#This Row],[LPG rano]]&gt;15,(6*lpg[[#This Row],[km]])/100,(6*(lpg[[#This Row],[km]]/2))/100)</f>
        <v>4.2</v>
      </c>
      <c r="H344">
        <f>IF(lpg[[#This Row],[LPG rano]]&gt;15,0,(9*(lpg[[#This Row],[km]]/2))/100)</f>
        <v>0</v>
      </c>
      <c r="I344">
        <f>lpg[[#This Row],[LPG rano]]-lpg[[#This Row],[spalono LPG]]</f>
        <v>15.36</v>
      </c>
      <c r="J344">
        <f>lpg[[#This Row],[Pb95 rano]]-lpg[[#This Row],[spalono Pb95]]</f>
        <v>45</v>
      </c>
      <c r="K344">
        <f>IF(lpg[[#This Row],[LPG stan]]&lt;5,1,0)</f>
        <v>0</v>
      </c>
      <c r="L344">
        <f>IF(lpg[[#This Row],[dzien tyg]]=4,IF(lpg[[#This Row],[Pb95 stan]]&lt;40,1,0),0)</f>
        <v>0</v>
      </c>
      <c r="M344">
        <f>IF(lpg[[#This Row],[LPG+]]=1,30,lpg[[#This Row],[LPG stan]])</f>
        <v>15.36</v>
      </c>
      <c r="N344">
        <f>IF(lpg[[#This Row],[Pb95+]],45,lpg[[#This Row],[Pb95 stan]])</f>
        <v>45</v>
      </c>
    </row>
    <row r="345" spans="1:14" x14ac:dyDescent="0.3">
      <c r="A345">
        <v>337</v>
      </c>
      <c r="B345" s="1">
        <v>41976</v>
      </c>
      <c r="C345" s="2">
        <f t="shared" si="15"/>
        <v>3</v>
      </c>
      <c r="D345">
        <v>48</v>
      </c>
      <c r="E345">
        <f t="shared" si="16"/>
        <v>15.36</v>
      </c>
      <c r="F345">
        <f t="shared" si="17"/>
        <v>45</v>
      </c>
      <c r="G345">
        <f>IF(lpg[[#This Row],[LPG rano]]&gt;15,(6*lpg[[#This Row],[km]])/100,(6*(lpg[[#This Row],[km]]/2))/100)</f>
        <v>2.88</v>
      </c>
      <c r="H345">
        <f>IF(lpg[[#This Row],[LPG rano]]&gt;15,0,(9*(lpg[[#This Row],[km]]/2))/100)</f>
        <v>0</v>
      </c>
      <c r="I345">
        <f>lpg[[#This Row],[LPG rano]]-lpg[[#This Row],[spalono LPG]]</f>
        <v>12.48</v>
      </c>
      <c r="J345">
        <f>lpg[[#This Row],[Pb95 rano]]-lpg[[#This Row],[spalono Pb95]]</f>
        <v>45</v>
      </c>
      <c r="K345">
        <f>IF(lpg[[#This Row],[LPG stan]]&lt;5,1,0)</f>
        <v>0</v>
      </c>
      <c r="L345">
        <f>IF(lpg[[#This Row],[dzien tyg]]=4,IF(lpg[[#This Row],[Pb95 stan]]&lt;40,1,0),0)</f>
        <v>0</v>
      </c>
      <c r="M345">
        <f>IF(lpg[[#This Row],[LPG+]]=1,30,lpg[[#This Row],[LPG stan]])</f>
        <v>12.48</v>
      </c>
      <c r="N345">
        <f>IF(lpg[[#This Row],[Pb95+]],45,lpg[[#This Row],[Pb95 stan]])</f>
        <v>45</v>
      </c>
    </row>
    <row r="346" spans="1:14" x14ac:dyDescent="0.3">
      <c r="A346">
        <v>338</v>
      </c>
      <c r="B346" s="1">
        <v>41977</v>
      </c>
      <c r="C346" s="2">
        <f t="shared" si="15"/>
        <v>4</v>
      </c>
      <c r="D346">
        <v>72</v>
      </c>
      <c r="E346">
        <f t="shared" si="16"/>
        <v>12.48</v>
      </c>
      <c r="F346">
        <f t="shared" si="17"/>
        <v>45</v>
      </c>
      <c r="G346">
        <f>IF(lpg[[#This Row],[LPG rano]]&gt;15,(6*lpg[[#This Row],[km]])/100,(6*(lpg[[#This Row],[km]]/2))/100)</f>
        <v>2.16</v>
      </c>
      <c r="H346">
        <f>IF(lpg[[#This Row],[LPG rano]]&gt;15,0,(9*(lpg[[#This Row],[km]]/2))/100)</f>
        <v>3.24</v>
      </c>
      <c r="I346">
        <f>lpg[[#This Row],[LPG rano]]-lpg[[#This Row],[spalono LPG]]</f>
        <v>10.32</v>
      </c>
      <c r="J346">
        <f>lpg[[#This Row],[Pb95 rano]]-lpg[[#This Row],[spalono Pb95]]</f>
        <v>41.76</v>
      </c>
      <c r="K346">
        <f>IF(lpg[[#This Row],[LPG stan]]&lt;5,1,0)</f>
        <v>0</v>
      </c>
      <c r="L346">
        <f>IF(lpg[[#This Row],[dzien tyg]]=4,IF(lpg[[#This Row],[Pb95 stan]]&lt;40,1,0),0)</f>
        <v>0</v>
      </c>
      <c r="M346">
        <f>IF(lpg[[#This Row],[LPG+]]=1,30,lpg[[#This Row],[LPG stan]])</f>
        <v>10.32</v>
      </c>
      <c r="N346">
        <f>IF(lpg[[#This Row],[Pb95+]],45,lpg[[#This Row],[Pb95 stan]])</f>
        <v>41.76</v>
      </c>
    </row>
    <row r="347" spans="1:14" x14ac:dyDescent="0.3">
      <c r="A347">
        <v>339</v>
      </c>
      <c r="B347" s="1">
        <v>41978</v>
      </c>
      <c r="C347" s="2">
        <f t="shared" si="15"/>
        <v>5</v>
      </c>
      <c r="D347">
        <v>121</v>
      </c>
      <c r="E347">
        <f t="shared" si="16"/>
        <v>10.32</v>
      </c>
      <c r="F347">
        <f t="shared" si="17"/>
        <v>41.76</v>
      </c>
      <c r="G347">
        <f>IF(lpg[[#This Row],[LPG rano]]&gt;15,(6*lpg[[#This Row],[km]])/100,(6*(lpg[[#This Row],[km]]/2))/100)</f>
        <v>3.63</v>
      </c>
      <c r="H347">
        <f>IF(lpg[[#This Row],[LPG rano]]&gt;15,0,(9*(lpg[[#This Row],[km]]/2))/100)</f>
        <v>5.4450000000000003</v>
      </c>
      <c r="I347">
        <f>lpg[[#This Row],[LPG rano]]-lpg[[#This Row],[spalono LPG]]</f>
        <v>6.69</v>
      </c>
      <c r="J347">
        <f>lpg[[#This Row],[Pb95 rano]]-lpg[[#This Row],[spalono Pb95]]</f>
        <v>36.314999999999998</v>
      </c>
      <c r="K347">
        <f>IF(lpg[[#This Row],[LPG stan]]&lt;5,1,0)</f>
        <v>0</v>
      </c>
      <c r="L347">
        <f>IF(lpg[[#This Row],[dzien tyg]]=4,IF(lpg[[#This Row],[Pb95 stan]]&lt;40,1,0),0)</f>
        <v>0</v>
      </c>
      <c r="M347">
        <f>IF(lpg[[#This Row],[LPG+]]=1,30,lpg[[#This Row],[LPG stan]])</f>
        <v>6.69</v>
      </c>
      <c r="N347">
        <f>IF(lpg[[#This Row],[Pb95+]],45,lpg[[#This Row],[Pb95 stan]])</f>
        <v>36.314999999999998</v>
      </c>
    </row>
    <row r="348" spans="1:14" x14ac:dyDescent="0.3">
      <c r="A348">
        <v>340</v>
      </c>
      <c r="B348" s="1">
        <v>41979</v>
      </c>
      <c r="C348" s="2">
        <f t="shared" si="15"/>
        <v>6</v>
      </c>
      <c r="D348">
        <v>16</v>
      </c>
      <c r="E348">
        <f t="shared" si="16"/>
        <v>6.69</v>
      </c>
      <c r="F348">
        <f t="shared" si="17"/>
        <v>36.314999999999998</v>
      </c>
      <c r="G348">
        <f>IF(lpg[[#This Row],[LPG rano]]&gt;15,(6*lpg[[#This Row],[km]])/100,(6*(lpg[[#This Row],[km]]/2))/100)</f>
        <v>0.48</v>
      </c>
      <c r="H348">
        <f>IF(lpg[[#This Row],[LPG rano]]&gt;15,0,(9*(lpg[[#This Row],[km]]/2))/100)</f>
        <v>0.72</v>
      </c>
      <c r="I348">
        <f>lpg[[#This Row],[LPG rano]]-lpg[[#This Row],[spalono LPG]]</f>
        <v>6.2100000000000009</v>
      </c>
      <c r="J348">
        <f>lpg[[#This Row],[Pb95 rano]]-lpg[[#This Row],[spalono Pb95]]</f>
        <v>35.594999999999999</v>
      </c>
      <c r="K348">
        <f>IF(lpg[[#This Row],[LPG stan]]&lt;5,1,0)</f>
        <v>0</v>
      </c>
      <c r="L348">
        <f>IF(lpg[[#This Row],[dzien tyg]]=4,IF(lpg[[#This Row],[Pb95 stan]]&lt;40,1,0),0)</f>
        <v>0</v>
      </c>
      <c r="M348">
        <f>IF(lpg[[#This Row],[LPG+]]=1,30,lpg[[#This Row],[LPG stan]])</f>
        <v>6.2100000000000009</v>
      </c>
      <c r="N348">
        <f>IF(lpg[[#This Row],[Pb95+]],45,lpg[[#This Row],[Pb95 stan]])</f>
        <v>35.594999999999999</v>
      </c>
    </row>
    <row r="349" spans="1:14" x14ac:dyDescent="0.3">
      <c r="A349">
        <v>341</v>
      </c>
      <c r="B349" s="1">
        <v>41980</v>
      </c>
      <c r="C349" s="2">
        <f t="shared" si="15"/>
        <v>7</v>
      </c>
      <c r="D349">
        <v>94</v>
      </c>
      <c r="E349">
        <f t="shared" si="16"/>
        <v>6.2100000000000009</v>
      </c>
      <c r="F349">
        <f t="shared" si="17"/>
        <v>35.594999999999999</v>
      </c>
      <c r="G349">
        <f>IF(lpg[[#This Row],[LPG rano]]&gt;15,(6*lpg[[#This Row],[km]])/100,(6*(lpg[[#This Row],[km]]/2))/100)</f>
        <v>2.82</v>
      </c>
      <c r="H349">
        <f>IF(lpg[[#This Row],[LPG rano]]&gt;15,0,(9*(lpg[[#This Row],[km]]/2))/100)</f>
        <v>4.2300000000000004</v>
      </c>
      <c r="I349">
        <f>lpg[[#This Row],[LPG rano]]-lpg[[#This Row],[spalono LPG]]</f>
        <v>3.390000000000001</v>
      </c>
      <c r="J349">
        <f>lpg[[#This Row],[Pb95 rano]]-lpg[[#This Row],[spalono Pb95]]</f>
        <v>31.364999999999998</v>
      </c>
      <c r="K349">
        <f>IF(lpg[[#This Row],[LPG stan]]&lt;5,1,0)</f>
        <v>1</v>
      </c>
      <c r="L349">
        <f>IF(lpg[[#This Row],[dzien tyg]]=4,IF(lpg[[#This Row],[Pb95 stan]]&lt;40,1,0),0)</f>
        <v>0</v>
      </c>
      <c r="M349">
        <f>IF(lpg[[#This Row],[LPG+]]=1,30,lpg[[#This Row],[LPG stan]])</f>
        <v>30</v>
      </c>
      <c r="N349">
        <f>IF(lpg[[#This Row],[Pb95+]],45,lpg[[#This Row],[Pb95 stan]])</f>
        <v>31.364999999999998</v>
      </c>
    </row>
    <row r="350" spans="1:14" x14ac:dyDescent="0.3">
      <c r="A350">
        <v>342</v>
      </c>
      <c r="B350" s="1">
        <v>41981</v>
      </c>
      <c r="C350" s="2">
        <f t="shared" si="15"/>
        <v>1</v>
      </c>
      <c r="D350">
        <v>120</v>
      </c>
      <c r="E350">
        <f t="shared" si="16"/>
        <v>30</v>
      </c>
      <c r="F350">
        <f t="shared" si="17"/>
        <v>31.364999999999998</v>
      </c>
      <c r="G350">
        <f>IF(lpg[[#This Row],[LPG rano]]&gt;15,(6*lpg[[#This Row],[km]])/100,(6*(lpg[[#This Row],[km]]/2))/100)</f>
        <v>7.2</v>
      </c>
      <c r="H350">
        <f>IF(lpg[[#This Row],[LPG rano]]&gt;15,0,(9*(lpg[[#This Row],[km]]/2))/100)</f>
        <v>0</v>
      </c>
      <c r="I350">
        <f>lpg[[#This Row],[LPG rano]]-lpg[[#This Row],[spalono LPG]]</f>
        <v>22.8</v>
      </c>
      <c r="J350">
        <f>lpg[[#This Row],[Pb95 rano]]-lpg[[#This Row],[spalono Pb95]]</f>
        <v>31.364999999999998</v>
      </c>
      <c r="K350">
        <f>IF(lpg[[#This Row],[LPG stan]]&lt;5,1,0)</f>
        <v>0</v>
      </c>
      <c r="L350">
        <f>IF(lpg[[#This Row],[dzien tyg]]=4,IF(lpg[[#This Row],[Pb95 stan]]&lt;40,1,0),0)</f>
        <v>0</v>
      </c>
      <c r="M350">
        <f>IF(lpg[[#This Row],[LPG+]]=1,30,lpg[[#This Row],[LPG stan]])</f>
        <v>22.8</v>
      </c>
      <c r="N350">
        <f>IF(lpg[[#This Row],[Pb95+]],45,lpg[[#This Row],[Pb95 stan]])</f>
        <v>31.364999999999998</v>
      </c>
    </row>
    <row r="351" spans="1:14" x14ac:dyDescent="0.3">
      <c r="A351">
        <v>343</v>
      </c>
      <c r="B351" s="1">
        <v>41982</v>
      </c>
      <c r="C351" s="2">
        <f t="shared" si="15"/>
        <v>2</v>
      </c>
      <c r="D351">
        <v>49</v>
      </c>
      <c r="E351">
        <f t="shared" si="16"/>
        <v>22.8</v>
      </c>
      <c r="F351">
        <f t="shared" si="17"/>
        <v>31.364999999999998</v>
      </c>
      <c r="G351">
        <f>IF(lpg[[#This Row],[LPG rano]]&gt;15,(6*lpg[[#This Row],[km]])/100,(6*(lpg[[#This Row],[km]]/2))/100)</f>
        <v>2.94</v>
      </c>
      <c r="H351">
        <f>IF(lpg[[#This Row],[LPG rano]]&gt;15,0,(9*(lpg[[#This Row],[km]]/2))/100)</f>
        <v>0</v>
      </c>
      <c r="I351">
        <f>lpg[[#This Row],[LPG rano]]-lpg[[#This Row],[spalono LPG]]</f>
        <v>19.86</v>
      </c>
      <c r="J351">
        <f>lpg[[#This Row],[Pb95 rano]]-lpg[[#This Row],[spalono Pb95]]</f>
        <v>31.364999999999998</v>
      </c>
      <c r="K351">
        <f>IF(lpg[[#This Row],[LPG stan]]&lt;5,1,0)</f>
        <v>0</v>
      </c>
      <c r="L351">
        <f>IF(lpg[[#This Row],[dzien tyg]]=4,IF(lpg[[#This Row],[Pb95 stan]]&lt;40,1,0),0)</f>
        <v>0</v>
      </c>
      <c r="M351">
        <f>IF(lpg[[#This Row],[LPG+]]=1,30,lpg[[#This Row],[LPG stan]])</f>
        <v>19.86</v>
      </c>
      <c r="N351">
        <f>IF(lpg[[#This Row],[Pb95+]],45,lpg[[#This Row],[Pb95 stan]])</f>
        <v>31.364999999999998</v>
      </c>
    </row>
    <row r="352" spans="1:14" x14ac:dyDescent="0.3">
      <c r="A352">
        <v>344</v>
      </c>
      <c r="B352" s="1">
        <v>41983</v>
      </c>
      <c r="C352" s="2">
        <f t="shared" si="15"/>
        <v>3</v>
      </c>
      <c r="D352">
        <v>106</v>
      </c>
      <c r="E352">
        <f t="shared" si="16"/>
        <v>19.86</v>
      </c>
      <c r="F352">
        <f t="shared" si="17"/>
        <v>31.364999999999998</v>
      </c>
      <c r="G352">
        <f>IF(lpg[[#This Row],[LPG rano]]&gt;15,(6*lpg[[#This Row],[km]])/100,(6*(lpg[[#This Row],[km]]/2))/100)</f>
        <v>6.36</v>
      </c>
      <c r="H352">
        <f>IF(lpg[[#This Row],[LPG rano]]&gt;15,0,(9*(lpg[[#This Row],[km]]/2))/100)</f>
        <v>0</v>
      </c>
      <c r="I352">
        <f>lpg[[#This Row],[LPG rano]]-lpg[[#This Row],[spalono LPG]]</f>
        <v>13.5</v>
      </c>
      <c r="J352">
        <f>lpg[[#This Row],[Pb95 rano]]-lpg[[#This Row],[spalono Pb95]]</f>
        <v>31.364999999999998</v>
      </c>
      <c r="K352">
        <f>IF(lpg[[#This Row],[LPG stan]]&lt;5,1,0)</f>
        <v>0</v>
      </c>
      <c r="L352">
        <f>IF(lpg[[#This Row],[dzien tyg]]=4,IF(lpg[[#This Row],[Pb95 stan]]&lt;40,1,0),0)</f>
        <v>0</v>
      </c>
      <c r="M352">
        <f>IF(lpg[[#This Row],[LPG+]]=1,30,lpg[[#This Row],[LPG stan]])</f>
        <v>13.5</v>
      </c>
      <c r="N352">
        <f>IF(lpg[[#This Row],[Pb95+]],45,lpg[[#This Row],[Pb95 stan]])</f>
        <v>31.364999999999998</v>
      </c>
    </row>
    <row r="353" spans="1:14" x14ac:dyDescent="0.3">
      <c r="A353">
        <v>345</v>
      </c>
      <c r="B353" s="1">
        <v>41984</v>
      </c>
      <c r="C353" s="2">
        <f t="shared" si="15"/>
        <v>4</v>
      </c>
      <c r="D353">
        <v>128</v>
      </c>
      <c r="E353">
        <f t="shared" si="16"/>
        <v>13.5</v>
      </c>
      <c r="F353">
        <f t="shared" si="17"/>
        <v>31.364999999999998</v>
      </c>
      <c r="G353">
        <f>IF(lpg[[#This Row],[LPG rano]]&gt;15,(6*lpg[[#This Row],[km]])/100,(6*(lpg[[#This Row],[km]]/2))/100)</f>
        <v>3.84</v>
      </c>
      <c r="H353">
        <f>IF(lpg[[#This Row],[LPG rano]]&gt;15,0,(9*(lpg[[#This Row],[km]]/2))/100)</f>
        <v>5.76</v>
      </c>
      <c r="I353">
        <f>lpg[[#This Row],[LPG rano]]-lpg[[#This Row],[spalono LPG]]</f>
        <v>9.66</v>
      </c>
      <c r="J353">
        <f>lpg[[#This Row],[Pb95 rano]]-lpg[[#This Row],[spalono Pb95]]</f>
        <v>25.604999999999997</v>
      </c>
      <c r="K353">
        <f>IF(lpg[[#This Row],[LPG stan]]&lt;5,1,0)</f>
        <v>0</v>
      </c>
      <c r="L353">
        <f>IF(lpg[[#This Row],[dzien tyg]]=4,IF(lpg[[#This Row],[Pb95 stan]]&lt;40,1,0),0)</f>
        <v>1</v>
      </c>
      <c r="M353">
        <f>IF(lpg[[#This Row],[LPG+]]=1,30,lpg[[#This Row],[LPG stan]])</f>
        <v>9.66</v>
      </c>
      <c r="N353">
        <f>IF(lpg[[#This Row],[Pb95+]],45,lpg[[#This Row],[Pb95 stan]])</f>
        <v>45</v>
      </c>
    </row>
    <row r="354" spans="1:14" x14ac:dyDescent="0.3">
      <c r="A354">
        <v>346</v>
      </c>
      <c r="B354" s="1">
        <v>41985</v>
      </c>
      <c r="C354" s="2">
        <f t="shared" si="15"/>
        <v>5</v>
      </c>
      <c r="D354">
        <v>100</v>
      </c>
      <c r="E354">
        <f t="shared" si="16"/>
        <v>9.66</v>
      </c>
      <c r="F354">
        <f t="shared" si="17"/>
        <v>45</v>
      </c>
      <c r="G354">
        <f>IF(lpg[[#This Row],[LPG rano]]&gt;15,(6*lpg[[#This Row],[km]])/100,(6*(lpg[[#This Row],[km]]/2))/100)</f>
        <v>3</v>
      </c>
      <c r="H354">
        <f>IF(lpg[[#This Row],[LPG rano]]&gt;15,0,(9*(lpg[[#This Row],[km]]/2))/100)</f>
        <v>4.5</v>
      </c>
      <c r="I354">
        <f>lpg[[#This Row],[LPG rano]]-lpg[[#This Row],[spalono LPG]]</f>
        <v>6.66</v>
      </c>
      <c r="J354">
        <f>lpg[[#This Row],[Pb95 rano]]-lpg[[#This Row],[spalono Pb95]]</f>
        <v>40.5</v>
      </c>
      <c r="K354">
        <f>IF(lpg[[#This Row],[LPG stan]]&lt;5,1,0)</f>
        <v>0</v>
      </c>
      <c r="L354">
        <f>IF(lpg[[#This Row],[dzien tyg]]=4,IF(lpg[[#This Row],[Pb95 stan]]&lt;40,1,0),0)</f>
        <v>0</v>
      </c>
      <c r="M354">
        <f>IF(lpg[[#This Row],[LPG+]]=1,30,lpg[[#This Row],[LPG stan]])</f>
        <v>6.66</v>
      </c>
      <c r="N354">
        <f>IF(lpg[[#This Row],[Pb95+]],45,lpg[[#This Row],[Pb95 stan]])</f>
        <v>40.5</v>
      </c>
    </row>
    <row r="355" spans="1:14" x14ac:dyDescent="0.3">
      <c r="A355">
        <v>347</v>
      </c>
      <c r="B355" s="1">
        <v>41986</v>
      </c>
      <c r="C355" s="2">
        <f t="shared" si="15"/>
        <v>6</v>
      </c>
      <c r="D355">
        <v>78</v>
      </c>
      <c r="E355">
        <f t="shared" si="16"/>
        <v>6.66</v>
      </c>
      <c r="F355">
        <f t="shared" si="17"/>
        <v>40.5</v>
      </c>
      <c r="G355">
        <f>IF(lpg[[#This Row],[LPG rano]]&gt;15,(6*lpg[[#This Row],[km]])/100,(6*(lpg[[#This Row],[km]]/2))/100)</f>
        <v>2.34</v>
      </c>
      <c r="H355">
        <f>IF(lpg[[#This Row],[LPG rano]]&gt;15,0,(9*(lpg[[#This Row],[km]]/2))/100)</f>
        <v>3.51</v>
      </c>
      <c r="I355">
        <f>lpg[[#This Row],[LPG rano]]-lpg[[#This Row],[spalono LPG]]</f>
        <v>4.32</v>
      </c>
      <c r="J355">
        <f>lpg[[#This Row],[Pb95 rano]]-lpg[[#This Row],[spalono Pb95]]</f>
        <v>36.99</v>
      </c>
      <c r="K355">
        <f>IF(lpg[[#This Row],[LPG stan]]&lt;5,1,0)</f>
        <v>1</v>
      </c>
      <c r="L355">
        <f>IF(lpg[[#This Row],[dzien tyg]]=4,IF(lpg[[#This Row],[Pb95 stan]]&lt;40,1,0),0)</f>
        <v>0</v>
      </c>
      <c r="M355">
        <f>IF(lpg[[#This Row],[LPG+]]=1,30,lpg[[#This Row],[LPG stan]])</f>
        <v>30</v>
      </c>
      <c r="N355">
        <f>IF(lpg[[#This Row],[Pb95+]],45,lpg[[#This Row],[Pb95 stan]])</f>
        <v>36.99</v>
      </c>
    </row>
    <row r="356" spans="1:14" x14ac:dyDescent="0.3">
      <c r="A356">
        <v>348</v>
      </c>
      <c r="B356" s="1">
        <v>41987</v>
      </c>
      <c r="C356" s="2">
        <f t="shared" si="15"/>
        <v>7</v>
      </c>
      <c r="D356">
        <v>39</v>
      </c>
      <c r="E356">
        <f t="shared" si="16"/>
        <v>30</v>
      </c>
      <c r="F356">
        <f t="shared" si="17"/>
        <v>36.99</v>
      </c>
      <c r="G356">
        <f>IF(lpg[[#This Row],[LPG rano]]&gt;15,(6*lpg[[#This Row],[km]])/100,(6*(lpg[[#This Row],[km]]/2))/100)</f>
        <v>2.34</v>
      </c>
      <c r="H356">
        <f>IF(lpg[[#This Row],[LPG rano]]&gt;15,0,(9*(lpg[[#This Row],[km]]/2))/100)</f>
        <v>0</v>
      </c>
      <c r="I356">
        <f>lpg[[#This Row],[LPG rano]]-lpg[[#This Row],[spalono LPG]]</f>
        <v>27.66</v>
      </c>
      <c r="J356">
        <f>lpg[[#This Row],[Pb95 rano]]-lpg[[#This Row],[spalono Pb95]]</f>
        <v>36.99</v>
      </c>
      <c r="K356">
        <f>IF(lpg[[#This Row],[LPG stan]]&lt;5,1,0)</f>
        <v>0</v>
      </c>
      <c r="L356">
        <f>IF(lpg[[#This Row],[dzien tyg]]=4,IF(lpg[[#This Row],[Pb95 stan]]&lt;40,1,0),0)</f>
        <v>0</v>
      </c>
      <c r="M356">
        <f>IF(lpg[[#This Row],[LPG+]]=1,30,lpg[[#This Row],[LPG stan]])</f>
        <v>27.66</v>
      </c>
      <c r="N356">
        <f>IF(lpg[[#This Row],[Pb95+]],45,lpg[[#This Row],[Pb95 stan]])</f>
        <v>36.99</v>
      </c>
    </row>
    <row r="357" spans="1:14" x14ac:dyDescent="0.3">
      <c r="A357">
        <v>349</v>
      </c>
      <c r="B357" s="1">
        <v>41988</v>
      </c>
      <c r="C357" s="2">
        <f t="shared" si="15"/>
        <v>1</v>
      </c>
      <c r="D357">
        <v>125</v>
      </c>
      <c r="E357">
        <f t="shared" si="16"/>
        <v>27.66</v>
      </c>
      <c r="F357">
        <f t="shared" si="17"/>
        <v>36.99</v>
      </c>
      <c r="G357">
        <f>IF(lpg[[#This Row],[LPG rano]]&gt;15,(6*lpg[[#This Row],[km]])/100,(6*(lpg[[#This Row],[km]]/2))/100)</f>
        <v>7.5</v>
      </c>
      <c r="H357">
        <f>IF(lpg[[#This Row],[LPG rano]]&gt;15,0,(9*(lpg[[#This Row],[km]]/2))/100)</f>
        <v>0</v>
      </c>
      <c r="I357">
        <f>lpg[[#This Row],[LPG rano]]-lpg[[#This Row],[spalono LPG]]</f>
        <v>20.16</v>
      </c>
      <c r="J357">
        <f>lpg[[#This Row],[Pb95 rano]]-lpg[[#This Row],[spalono Pb95]]</f>
        <v>36.99</v>
      </c>
      <c r="K357">
        <f>IF(lpg[[#This Row],[LPG stan]]&lt;5,1,0)</f>
        <v>0</v>
      </c>
      <c r="L357">
        <f>IF(lpg[[#This Row],[dzien tyg]]=4,IF(lpg[[#This Row],[Pb95 stan]]&lt;40,1,0),0)</f>
        <v>0</v>
      </c>
      <c r="M357">
        <f>IF(lpg[[#This Row],[LPG+]]=1,30,lpg[[#This Row],[LPG stan]])</f>
        <v>20.16</v>
      </c>
      <c r="N357">
        <f>IF(lpg[[#This Row],[Pb95+]],45,lpg[[#This Row],[Pb95 stan]])</f>
        <v>36.99</v>
      </c>
    </row>
    <row r="358" spans="1:14" x14ac:dyDescent="0.3">
      <c r="A358">
        <v>350</v>
      </c>
      <c r="B358" s="1">
        <v>41989</v>
      </c>
      <c r="C358" s="2">
        <f t="shared" si="15"/>
        <v>2</v>
      </c>
      <c r="D358">
        <v>34</v>
      </c>
      <c r="E358">
        <f t="shared" si="16"/>
        <v>20.16</v>
      </c>
      <c r="F358">
        <f t="shared" si="17"/>
        <v>36.99</v>
      </c>
      <c r="G358">
        <f>IF(lpg[[#This Row],[LPG rano]]&gt;15,(6*lpg[[#This Row],[km]])/100,(6*(lpg[[#This Row],[km]]/2))/100)</f>
        <v>2.04</v>
      </c>
      <c r="H358">
        <f>IF(lpg[[#This Row],[LPG rano]]&gt;15,0,(9*(lpg[[#This Row],[km]]/2))/100)</f>
        <v>0</v>
      </c>
      <c r="I358">
        <f>lpg[[#This Row],[LPG rano]]-lpg[[#This Row],[spalono LPG]]</f>
        <v>18.12</v>
      </c>
      <c r="J358">
        <f>lpg[[#This Row],[Pb95 rano]]-lpg[[#This Row],[spalono Pb95]]</f>
        <v>36.99</v>
      </c>
      <c r="K358">
        <f>IF(lpg[[#This Row],[LPG stan]]&lt;5,1,0)</f>
        <v>0</v>
      </c>
      <c r="L358">
        <f>IF(lpg[[#This Row],[dzien tyg]]=4,IF(lpg[[#This Row],[Pb95 stan]]&lt;40,1,0),0)</f>
        <v>0</v>
      </c>
      <c r="M358">
        <f>IF(lpg[[#This Row],[LPG+]]=1,30,lpg[[#This Row],[LPG stan]])</f>
        <v>18.12</v>
      </c>
      <c r="N358">
        <f>IF(lpg[[#This Row],[Pb95+]],45,lpg[[#This Row],[Pb95 stan]])</f>
        <v>36.99</v>
      </c>
    </row>
    <row r="359" spans="1:14" x14ac:dyDescent="0.3">
      <c r="A359">
        <v>351</v>
      </c>
      <c r="B359" s="1">
        <v>41990</v>
      </c>
      <c r="C359" s="2">
        <f t="shared" si="15"/>
        <v>3</v>
      </c>
      <c r="D359">
        <v>129</v>
      </c>
      <c r="E359">
        <f t="shared" si="16"/>
        <v>18.12</v>
      </c>
      <c r="F359">
        <f t="shared" si="17"/>
        <v>36.99</v>
      </c>
      <c r="G359">
        <f>IF(lpg[[#This Row],[LPG rano]]&gt;15,(6*lpg[[#This Row],[km]])/100,(6*(lpg[[#This Row],[km]]/2))/100)</f>
        <v>7.74</v>
      </c>
      <c r="H359">
        <f>IF(lpg[[#This Row],[LPG rano]]&gt;15,0,(9*(lpg[[#This Row],[km]]/2))/100)</f>
        <v>0</v>
      </c>
      <c r="I359">
        <f>lpg[[#This Row],[LPG rano]]-lpg[[#This Row],[spalono LPG]]</f>
        <v>10.38</v>
      </c>
      <c r="J359">
        <f>lpg[[#This Row],[Pb95 rano]]-lpg[[#This Row],[spalono Pb95]]</f>
        <v>36.99</v>
      </c>
      <c r="K359">
        <f>IF(lpg[[#This Row],[LPG stan]]&lt;5,1,0)</f>
        <v>0</v>
      </c>
      <c r="L359">
        <f>IF(lpg[[#This Row],[dzien tyg]]=4,IF(lpg[[#This Row],[Pb95 stan]]&lt;40,1,0),0)</f>
        <v>0</v>
      </c>
      <c r="M359">
        <f>IF(lpg[[#This Row],[LPG+]]=1,30,lpg[[#This Row],[LPG stan]])</f>
        <v>10.38</v>
      </c>
      <c r="N359">
        <f>IF(lpg[[#This Row],[Pb95+]],45,lpg[[#This Row],[Pb95 stan]])</f>
        <v>36.99</v>
      </c>
    </row>
    <row r="360" spans="1:14" x14ac:dyDescent="0.3">
      <c r="A360">
        <v>352</v>
      </c>
      <c r="B360" s="1">
        <v>41991</v>
      </c>
      <c r="C360" s="2">
        <f t="shared" si="15"/>
        <v>4</v>
      </c>
      <c r="D360">
        <v>112</v>
      </c>
      <c r="E360">
        <f t="shared" si="16"/>
        <v>10.38</v>
      </c>
      <c r="F360">
        <f t="shared" si="17"/>
        <v>36.99</v>
      </c>
      <c r="G360">
        <f>IF(lpg[[#This Row],[LPG rano]]&gt;15,(6*lpg[[#This Row],[km]])/100,(6*(lpg[[#This Row],[km]]/2))/100)</f>
        <v>3.36</v>
      </c>
      <c r="H360">
        <f>IF(lpg[[#This Row],[LPG rano]]&gt;15,0,(9*(lpg[[#This Row],[km]]/2))/100)</f>
        <v>5.04</v>
      </c>
      <c r="I360">
        <f>lpg[[#This Row],[LPG rano]]-lpg[[#This Row],[spalono LPG]]</f>
        <v>7.0200000000000014</v>
      </c>
      <c r="J360">
        <f>lpg[[#This Row],[Pb95 rano]]-lpg[[#This Row],[spalono Pb95]]</f>
        <v>31.950000000000003</v>
      </c>
      <c r="K360">
        <f>IF(lpg[[#This Row],[LPG stan]]&lt;5,1,0)</f>
        <v>0</v>
      </c>
      <c r="L360">
        <f>IF(lpg[[#This Row],[dzien tyg]]=4,IF(lpg[[#This Row],[Pb95 stan]]&lt;40,1,0),0)</f>
        <v>1</v>
      </c>
      <c r="M360">
        <f>IF(lpg[[#This Row],[LPG+]]=1,30,lpg[[#This Row],[LPG stan]])</f>
        <v>7.0200000000000014</v>
      </c>
      <c r="N360">
        <f>IF(lpg[[#This Row],[Pb95+]],45,lpg[[#This Row],[Pb95 stan]])</f>
        <v>45</v>
      </c>
    </row>
    <row r="361" spans="1:14" x14ac:dyDescent="0.3">
      <c r="A361">
        <v>353</v>
      </c>
      <c r="B361" s="1">
        <v>41992</v>
      </c>
      <c r="C361" s="2">
        <f t="shared" si="15"/>
        <v>5</v>
      </c>
      <c r="D361">
        <v>78</v>
      </c>
      <c r="E361">
        <f t="shared" si="16"/>
        <v>7.0200000000000014</v>
      </c>
      <c r="F361">
        <f t="shared" si="17"/>
        <v>45</v>
      </c>
      <c r="G361">
        <f>IF(lpg[[#This Row],[LPG rano]]&gt;15,(6*lpg[[#This Row],[km]])/100,(6*(lpg[[#This Row],[km]]/2))/100)</f>
        <v>2.34</v>
      </c>
      <c r="H361">
        <f>IF(lpg[[#This Row],[LPG rano]]&gt;15,0,(9*(lpg[[#This Row],[km]]/2))/100)</f>
        <v>3.51</v>
      </c>
      <c r="I361">
        <f>lpg[[#This Row],[LPG rano]]-lpg[[#This Row],[spalono LPG]]</f>
        <v>4.6800000000000015</v>
      </c>
      <c r="J361">
        <f>lpg[[#This Row],[Pb95 rano]]-lpg[[#This Row],[spalono Pb95]]</f>
        <v>41.49</v>
      </c>
      <c r="K361">
        <f>IF(lpg[[#This Row],[LPG stan]]&lt;5,1,0)</f>
        <v>1</v>
      </c>
      <c r="L361">
        <f>IF(lpg[[#This Row],[dzien tyg]]=4,IF(lpg[[#This Row],[Pb95 stan]]&lt;40,1,0),0)</f>
        <v>0</v>
      </c>
      <c r="M361">
        <f>IF(lpg[[#This Row],[LPG+]]=1,30,lpg[[#This Row],[LPG stan]])</f>
        <v>30</v>
      </c>
      <c r="N361">
        <f>IF(lpg[[#This Row],[Pb95+]],45,lpg[[#This Row],[Pb95 stan]])</f>
        <v>41.49</v>
      </c>
    </row>
    <row r="362" spans="1:14" x14ac:dyDescent="0.3">
      <c r="A362">
        <v>354</v>
      </c>
      <c r="B362" s="1">
        <v>41993</v>
      </c>
      <c r="C362" s="2">
        <f t="shared" si="15"/>
        <v>6</v>
      </c>
      <c r="D362">
        <v>114</v>
      </c>
      <c r="E362">
        <f t="shared" si="16"/>
        <v>30</v>
      </c>
      <c r="F362">
        <f t="shared" si="17"/>
        <v>41.49</v>
      </c>
      <c r="G362">
        <f>IF(lpg[[#This Row],[LPG rano]]&gt;15,(6*lpg[[#This Row],[km]])/100,(6*(lpg[[#This Row],[km]]/2))/100)</f>
        <v>6.84</v>
      </c>
      <c r="H362">
        <f>IF(lpg[[#This Row],[LPG rano]]&gt;15,0,(9*(lpg[[#This Row],[km]]/2))/100)</f>
        <v>0</v>
      </c>
      <c r="I362">
        <f>lpg[[#This Row],[LPG rano]]-lpg[[#This Row],[spalono LPG]]</f>
        <v>23.16</v>
      </c>
      <c r="J362">
        <f>lpg[[#This Row],[Pb95 rano]]-lpg[[#This Row],[spalono Pb95]]</f>
        <v>41.49</v>
      </c>
      <c r="K362">
        <f>IF(lpg[[#This Row],[LPG stan]]&lt;5,1,0)</f>
        <v>0</v>
      </c>
      <c r="L362">
        <f>IF(lpg[[#This Row],[dzien tyg]]=4,IF(lpg[[#This Row],[Pb95 stan]]&lt;40,1,0),0)</f>
        <v>0</v>
      </c>
      <c r="M362">
        <f>IF(lpg[[#This Row],[LPG+]]=1,30,lpg[[#This Row],[LPG stan]])</f>
        <v>23.16</v>
      </c>
      <c r="N362">
        <f>IF(lpg[[#This Row],[Pb95+]],45,lpg[[#This Row],[Pb95 stan]])</f>
        <v>41.49</v>
      </c>
    </row>
    <row r="363" spans="1:14" x14ac:dyDescent="0.3">
      <c r="A363">
        <v>355</v>
      </c>
      <c r="B363" s="1">
        <v>41994</v>
      </c>
      <c r="C363" s="2">
        <f t="shared" si="15"/>
        <v>7</v>
      </c>
      <c r="D363">
        <v>122</v>
      </c>
      <c r="E363">
        <f t="shared" si="16"/>
        <v>23.16</v>
      </c>
      <c r="F363">
        <f t="shared" si="17"/>
        <v>41.49</v>
      </c>
      <c r="G363">
        <f>IF(lpg[[#This Row],[LPG rano]]&gt;15,(6*lpg[[#This Row],[km]])/100,(6*(lpg[[#This Row],[km]]/2))/100)</f>
        <v>7.32</v>
      </c>
      <c r="H363">
        <f>IF(lpg[[#This Row],[LPG rano]]&gt;15,0,(9*(lpg[[#This Row],[km]]/2))/100)</f>
        <v>0</v>
      </c>
      <c r="I363">
        <f>lpg[[#This Row],[LPG rano]]-lpg[[#This Row],[spalono LPG]]</f>
        <v>15.84</v>
      </c>
      <c r="J363">
        <f>lpg[[#This Row],[Pb95 rano]]-lpg[[#This Row],[spalono Pb95]]</f>
        <v>41.49</v>
      </c>
      <c r="K363">
        <f>IF(lpg[[#This Row],[LPG stan]]&lt;5,1,0)</f>
        <v>0</v>
      </c>
      <c r="L363">
        <f>IF(lpg[[#This Row],[dzien tyg]]=4,IF(lpg[[#This Row],[Pb95 stan]]&lt;40,1,0),0)</f>
        <v>0</v>
      </c>
      <c r="M363">
        <f>IF(lpg[[#This Row],[LPG+]]=1,30,lpg[[#This Row],[LPG stan]])</f>
        <v>15.84</v>
      </c>
      <c r="N363">
        <f>IF(lpg[[#This Row],[Pb95+]],45,lpg[[#This Row],[Pb95 stan]])</f>
        <v>41.49</v>
      </c>
    </row>
    <row r="364" spans="1:14" x14ac:dyDescent="0.3">
      <c r="A364">
        <v>356</v>
      </c>
      <c r="B364" s="1">
        <v>41995</v>
      </c>
      <c r="C364" s="2">
        <f t="shared" si="15"/>
        <v>1</v>
      </c>
      <c r="D364">
        <v>42</v>
      </c>
      <c r="E364">
        <f t="shared" si="16"/>
        <v>15.84</v>
      </c>
      <c r="F364">
        <f t="shared" si="17"/>
        <v>41.49</v>
      </c>
      <c r="G364">
        <f>IF(lpg[[#This Row],[LPG rano]]&gt;15,(6*lpg[[#This Row],[km]])/100,(6*(lpg[[#This Row],[km]]/2))/100)</f>
        <v>2.52</v>
      </c>
      <c r="H364">
        <f>IF(lpg[[#This Row],[LPG rano]]&gt;15,0,(9*(lpg[[#This Row],[km]]/2))/100)</f>
        <v>0</v>
      </c>
      <c r="I364">
        <f>lpg[[#This Row],[LPG rano]]-lpg[[#This Row],[spalono LPG]]</f>
        <v>13.32</v>
      </c>
      <c r="J364">
        <f>lpg[[#This Row],[Pb95 rano]]-lpg[[#This Row],[spalono Pb95]]</f>
        <v>41.49</v>
      </c>
      <c r="K364">
        <f>IF(lpg[[#This Row],[LPG stan]]&lt;5,1,0)</f>
        <v>0</v>
      </c>
      <c r="L364">
        <f>IF(lpg[[#This Row],[dzien tyg]]=4,IF(lpg[[#This Row],[Pb95 stan]]&lt;40,1,0),0)</f>
        <v>0</v>
      </c>
      <c r="M364">
        <f>IF(lpg[[#This Row],[LPG+]]=1,30,lpg[[#This Row],[LPG stan]])</f>
        <v>13.32</v>
      </c>
      <c r="N364">
        <f>IF(lpg[[#This Row],[Pb95+]],45,lpg[[#This Row],[Pb95 stan]])</f>
        <v>41.49</v>
      </c>
    </row>
    <row r="365" spans="1:14" x14ac:dyDescent="0.3">
      <c r="A365">
        <v>357</v>
      </c>
      <c r="B365" s="1">
        <v>41996</v>
      </c>
      <c r="C365" s="2">
        <f t="shared" si="15"/>
        <v>2</v>
      </c>
      <c r="D365">
        <v>149</v>
      </c>
      <c r="E365">
        <f t="shared" si="16"/>
        <v>13.32</v>
      </c>
      <c r="F365">
        <f t="shared" si="17"/>
        <v>41.49</v>
      </c>
      <c r="G365">
        <f>IF(lpg[[#This Row],[LPG rano]]&gt;15,(6*lpg[[#This Row],[km]])/100,(6*(lpg[[#This Row],[km]]/2))/100)</f>
        <v>4.47</v>
      </c>
      <c r="H365">
        <f>IF(lpg[[#This Row],[LPG rano]]&gt;15,0,(9*(lpg[[#This Row],[km]]/2))/100)</f>
        <v>6.7050000000000001</v>
      </c>
      <c r="I365">
        <f>lpg[[#This Row],[LPG rano]]-lpg[[#This Row],[spalono LPG]]</f>
        <v>8.8500000000000014</v>
      </c>
      <c r="J365">
        <f>lpg[[#This Row],[Pb95 rano]]-lpg[[#This Row],[spalono Pb95]]</f>
        <v>34.785000000000004</v>
      </c>
      <c r="K365">
        <f>IF(lpg[[#This Row],[LPG stan]]&lt;5,1,0)</f>
        <v>0</v>
      </c>
      <c r="L365">
        <f>IF(lpg[[#This Row],[dzien tyg]]=4,IF(lpg[[#This Row],[Pb95 stan]]&lt;40,1,0),0)</f>
        <v>0</v>
      </c>
      <c r="M365">
        <f>IF(lpg[[#This Row],[LPG+]]=1,30,lpg[[#This Row],[LPG stan]])</f>
        <v>8.8500000000000014</v>
      </c>
      <c r="N365">
        <f>IF(lpg[[#This Row],[Pb95+]],45,lpg[[#This Row],[Pb95 stan]])</f>
        <v>34.785000000000004</v>
      </c>
    </row>
    <row r="366" spans="1:14" x14ac:dyDescent="0.3">
      <c r="A366">
        <v>358</v>
      </c>
      <c r="B366" s="1">
        <v>41997</v>
      </c>
      <c r="C366" s="2">
        <f t="shared" si="15"/>
        <v>3</v>
      </c>
      <c r="D366">
        <v>113</v>
      </c>
      <c r="E366">
        <f t="shared" si="16"/>
        <v>8.8500000000000014</v>
      </c>
      <c r="F366">
        <f t="shared" si="17"/>
        <v>34.785000000000004</v>
      </c>
      <c r="G366">
        <f>IF(lpg[[#This Row],[LPG rano]]&gt;15,(6*lpg[[#This Row],[km]])/100,(6*(lpg[[#This Row],[km]]/2))/100)</f>
        <v>3.39</v>
      </c>
      <c r="H366">
        <f>IF(lpg[[#This Row],[LPG rano]]&gt;15,0,(9*(lpg[[#This Row],[km]]/2))/100)</f>
        <v>5.085</v>
      </c>
      <c r="I366">
        <f>lpg[[#This Row],[LPG rano]]-lpg[[#This Row],[spalono LPG]]</f>
        <v>5.4600000000000009</v>
      </c>
      <c r="J366">
        <f>lpg[[#This Row],[Pb95 rano]]-lpg[[#This Row],[spalono Pb95]]</f>
        <v>29.700000000000003</v>
      </c>
      <c r="K366">
        <f>IF(lpg[[#This Row],[LPG stan]]&lt;5,1,0)</f>
        <v>0</v>
      </c>
      <c r="L366">
        <f>IF(lpg[[#This Row],[dzien tyg]]=4,IF(lpg[[#This Row],[Pb95 stan]]&lt;40,1,0),0)</f>
        <v>0</v>
      </c>
      <c r="M366">
        <f>IF(lpg[[#This Row],[LPG+]]=1,30,lpg[[#This Row],[LPG stan]])</f>
        <v>5.4600000000000009</v>
      </c>
      <c r="N366">
        <f>IF(lpg[[#This Row],[Pb95+]],45,lpg[[#This Row],[Pb95 stan]])</f>
        <v>29.700000000000003</v>
      </c>
    </row>
    <row r="367" spans="1:14" x14ac:dyDescent="0.3">
      <c r="A367">
        <v>359</v>
      </c>
      <c r="B367" s="1">
        <v>41998</v>
      </c>
      <c r="C367" s="2">
        <f t="shared" si="15"/>
        <v>4</v>
      </c>
      <c r="D367">
        <v>133</v>
      </c>
      <c r="E367">
        <f t="shared" si="16"/>
        <v>5.4600000000000009</v>
      </c>
      <c r="F367">
        <f t="shared" si="17"/>
        <v>29.700000000000003</v>
      </c>
      <c r="G367">
        <f>IF(lpg[[#This Row],[LPG rano]]&gt;15,(6*lpg[[#This Row],[km]])/100,(6*(lpg[[#This Row],[km]]/2))/100)</f>
        <v>3.99</v>
      </c>
      <c r="H367">
        <f>IF(lpg[[#This Row],[LPG rano]]&gt;15,0,(9*(lpg[[#This Row],[km]]/2))/100)</f>
        <v>5.9850000000000003</v>
      </c>
      <c r="I367">
        <f>lpg[[#This Row],[LPG rano]]-lpg[[#This Row],[spalono LPG]]</f>
        <v>1.4700000000000006</v>
      </c>
      <c r="J367">
        <f>lpg[[#This Row],[Pb95 rano]]-lpg[[#This Row],[spalono Pb95]]</f>
        <v>23.715000000000003</v>
      </c>
      <c r="K367">
        <f>IF(lpg[[#This Row],[LPG stan]]&lt;5,1,0)</f>
        <v>1</v>
      </c>
      <c r="L367">
        <f>IF(lpg[[#This Row],[dzien tyg]]=4,IF(lpg[[#This Row],[Pb95 stan]]&lt;40,1,0),0)</f>
        <v>1</v>
      </c>
      <c r="M367">
        <f>IF(lpg[[#This Row],[LPG+]]=1,30,lpg[[#This Row],[LPG stan]])</f>
        <v>30</v>
      </c>
      <c r="N367">
        <f>IF(lpg[[#This Row],[Pb95+]],45,lpg[[#This Row],[Pb95 stan]])</f>
        <v>45</v>
      </c>
    </row>
    <row r="368" spans="1:14" x14ac:dyDescent="0.3">
      <c r="A368">
        <v>360</v>
      </c>
      <c r="B368" s="1">
        <v>41999</v>
      </c>
      <c r="C368" s="2">
        <f t="shared" si="15"/>
        <v>5</v>
      </c>
      <c r="D368">
        <v>57</v>
      </c>
      <c r="E368">
        <f t="shared" si="16"/>
        <v>30</v>
      </c>
      <c r="F368">
        <f t="shared" si="17"/>
        <v>45</v>
      </c>
      <c r="G368">
        <f>IF(lpg[[#This Row],[LPG rano]]&gt;15,(6*lpg[[#This Row],[km]])/100,(6*(lpg[[#This Row],[km]]/2))/100)</f>
        <v>3.42</v>
      </c>
      <c r="H368">
        <f>IF(lpg[[#This Row],[LPG rano]]&gt;15,0,(9*(lpg[[#This Row],[km]]/2))/100)</f>
        <v>0</v>
      </c>
      <c r="I368">
        <f>lpg[[#This Row],[LPG rano]]-lpg[[#This Row],[spalono LPG]]</f>
        <v>26.58</v>
      </c>
      <c r="J368">
        <f>lpg[[#This Row],[Pb95 rano]]-lpg[[#This Row],[spalono Pb95]]</f>
        <v>45</v>
      </c>
      <c r="K368">
        <f>IF(lpg[[#This Row],[LPG stan]]&lt;5,1,0)</f>
        <v>0</v>
      </c>
      <c r="L368">
        <f>IF(lpg[[#This Row],[dzien tyg]]=4,IF(lpg[[#This Row],[Pb95 stan]]&lt;40,1,0),0)</f>
        <v>0</v>
      </c>
      <c r="M368">
        <f>IF(lpg[[#This Row],[LPG+]]=1,30,lpg[[#This Row],[LPG stan]])</f>
        <v>26.58</v>
      </c>
      <c r="N368">
        <f>IF(lpg[[#This Row],[Pb95+]],45,lpg[[#This Row],[Pb95 stan]])</f>
        <v>45</v>
      </c>
    </row>
    <row r="369" spans="1:14" x14ac:dyDescent="0.3">
      <c r="A369">
        <v>361</v>
      </c>
      <c r="B369" s="1">
        <v>42000</v>
      </c>
      <c r="C369" s="2">
        <f t="shared" si="15"/>
        <v>6</v>
      </c>
      <c r="D369">
        <v>27</v>
      </c>
      <c r="E369">
        <f t="shared" si="16"/>
        <v>26.58</v>
      </c>
      <c r="F369">
        <f t="shared" si="17"/>
        <v>45</v>
      </c>
      <c r="G369">
        <f>IF(lpg[[#This Row],[LPG rano]]&gt;15,(6*lpg[[#This Row],[km]])/100,(6*(lpg[[#This Row],[km]]/2))/100)</f>
        <v>1.62</v>
      </c>
      <c r="H369">
        <f>IF(lpg[[#This Row],[LPG rano]]&gt;15,0,(9*(lpg[[#This Row],[km]]/2))/100)</f>
        <v>0</v>
      </c>
      <c r="I369">
        <f>lpg[[#This Row],[LPG rano]]-lpg[[#This Row],[spalono LPG]]</f>
        <v>24.959999999999997</v>
      </c>
      <c r="J369">
        <f>lpg[[#This Row],[Pb95 rano]]-lpg[[#This Row],[spalono Pb95]]</f>
        <v>45</v>
      </c>
      <c r="K369">
        <f>IF(lpg[[#This Row],[LPG stan]]&lt;5,1,0)</f>
        <v>0</v>
      </c>
      <c r="L369">
        <f>IF(lpg[[#This Row],[dzien tyg]]=4,IF(lpg[[#This Row],[Pb95 stan]]&lt;40,1,0),0)</f>
        <v>0</v>
      </c>
      <c r="M369">
        <f>IF(lpg[[#This Row],[LPG+]]=1,30,lpg[[#This Row],[LPG stan]])</f>
        <v>24.959999999999997</v>
      </c>
      <c r="N369">
        <f>IF(lpg[[#This Row],[Pb95+]],45,lpg[[#This Row],[Pb95 stan]])</f>
        <v>45</v>
      </c>
    </row>
    <row r="370" spans="1:14" x14ac:dyDescent="0.3">
      <c r="A370">
        <v>362</v>
      </c>
      <c r="B370" s="1">
        <v>42001</v>
      </c>
      <c r="C370" s="2">
        <f t="shared" si="15"/>
        <v>7</v>
      </c>
      <c r="D370">
        <v>142</v>
      </c>
      <c r="E370">
        <f t="shared" si="16"/>
        <v>24.959999999999997</v>
      </c>
      <c r="F370">
        <f t="shared" si="17"/>
        <v>45</v>
      </c>
      <c r="G370">
        <f>IF(lpg[[#This Row],[LPG rano]]&gt;15,(6*lpg[[#This Row],[km]])/100,(6*(lpg[[#This Row],[km]]/2))/100)</f>
        <v>8.52</v>
      </c>
      <c r="H370">
        <f>IF(lpg[[#This Row],[LPG rano]]&gt;15,0,(9*(lpg[[#This Row],[km]]/2))/100)</f>
        <v>0</v>
      </c>
      <c r="I370">
        <f>lpg[[#This Row],[LPG rano]]-lpg[[#This Row],[spalono LPG]]</f>
        <v>16.439999999999998</v>
      </c>
      <c r="J370">
        <f>lpg[[#This Row],[Pb95 rano]]-lpg[[#This Row],[spalono Pb95]]</f>
        <v>45</v>
      </c>
      <c r="K370">
        <f>IF(lpg[[#This Row],[LPG stan]]&lt;5,1,0)</f>
        <v>0</v>
      </c>
      <c r="L370">
        <f>IF(lpg[[#This Row],[dzien tyg]]=4,IF(lpg[[#This Row],[Pb95 stan]]&lt;40,1,0),0)</f>
        <v>0</v>
      </c>
      <c r="M370">
        <f>IF(lpg[[#This Row],[LPG+]]=1,30,lpg[[#This Row],[LPG stan]])</f>
        <v>16.439999999999998</v>
      </c>
      <c r="N370">
        <f>IF(lpg[[#This Row],[Pb95+]],45,lpg[[#This Row],[Pb95 stan]])</f>
        <v>45</v>
      </c>
    </row>
    <row r="371" spans="1:14" x14ac:dyDescent="0.3">
      <c r="A371">
        <v>363</v>
      </c>
      <c r="B371" s="1">
        <v>42002</v>
      </c>
      <c r="C371" s="2">
        <f t="shared" si="15"/>
        <v>1</v>
      </c>
      <c r="D371">
        <v>24</v>
      </c>
      <c r="E371">
        <f t="shared" si="16"/>
        <v>16.439999999999998</v>
      </c>
      <c r="F371">
        <f t="shared" si="17"/>
        <v>45</v>
      </c>
      <c r="G371">
        <f>IF(lpg[[#This Row],[LPG rano]]&gt;15,(6*lpg[[#This Row],[km]])/100,(6*(lpg[[#This Row],[km]]/2))/100)</f>
        <v>1.44</v>
      </c>
      <c r="H371">
        <f>IF(lpg[[#This Row],[LPG rano]]&gt;15,0,(9*(lpg[[#This Row],[km]]/2))/100)</f>
        <v>0</v>
      </c>
      <c r="I371">
        <f>lpg[[#This Row],[LPG rano]]-lpg[[#This Row],[spalono LPG]]</f>
        <v>14.999999999999998</v>
      </c>
      <c r="J371">
        <f>lpg[[#This Row],[Pb95 rano]]-lpg[[#This Row],[spalono Pb95]]</f>
        <v>45</v>
      </c>
      <c r="K371">
        <f>IF(lpg[[#This Row],[LPG stan]]&lt;5,1,0)</f>
        <v>0</v>
      </c>
      <c r="L371">
        <f>IF(lpg[[#This Row],[dzien tyg]]=4,IF(lpg[[#This Row],[Pb95 stan]]&lt;40,1,0),0)</f>
        <v>0</v>
      </c>
      <c r="M371">
        <f>IF(lpg[[#This Row],[LPG+]]=1,30,lpg[[#This Row],[LPG stan]])</f>
        <v>14.999999999999998</v>
      </c>
      <c r="N371">
        <f>IF(lpg[[#This Row],[Pb95+]],45,lpg[[#This Row],[Pb95 stan]])</f>
        <v>45</v>
      </c>
    </row>
    <row r="372" spans="1:14" x14ac:dyDescent="0.3">
      <c r="A372">
        <v>364</v>
      </c>
      <c r="B372" s="1">
        <v>42003</v>
      </c>
      <c r="C372" s="2">
        <f t="shared" si="15"/>
        <v>2</v>
      </c>
      <c r="D372">
        <v>156</v>
      </c>
      <c r="E372">
        <f t="shared" si="16"/>
        <v>14.999999999999998</v>
      </c>
      <c r="F372">
        <f t="shared" si="17"/>
        <v>45</v>
      </c>
      <c r="G372">
        <f>IF(lpg[[#This Row],[LPG rano]]&gt;15,(6*lpg[[#This Row],[km]])/100,(6*(lpg[[#This Row],[km]]/2))/100)</f>
        <v>4.68</v>
      </c>
      <c r="H372">
        <f>IF(lpg[[#This Row],[LPG rano]]&gt;15,0,(9*(lpg[[#This Row],[km]]/2))/100)</f>
        <v>7.02</v>
      </c>
      <c r="I372">
        <f>lpg[[#This Row],[LPG rano]]-lpg[[#This Row],[spalono LPG]]</f>
        <v>10.319999999999999</v>
      </c>
      <c r="J372">
        <f>lpg[[#This Row],[Pb95 rano]]-lpg[[#This Row],[spalono Pb95]]</f>
        <v>37.980000000000004</v>
      </c>
      <c r="K372">
        <f>IF(lpg[[#This Row],[LPG stan]]&lt;5,1,0)</f>
        <v>0</v>
      </c>
      <c r="L372">
        <f>IF(lpg[[#This Row],[dzien tyg]]=4,IF(lpg[[#This Row],[Pb95 stan]]&lt;40,1,0),0)</f>
        <v>0</v>
      </c>
      <c r="M372">
        <f>IF(lpg[[#This Row],[LPG+]]=1,30,lpg[[#This Row],[LPG stan]])</f>
        <v>10.319999999999999</v>
      </c>
      <c r="N372">
        <f>IF(lpg[[#This Row],[Pb95+]],45,lpg[[#This Row],[Pb95 stan]])</f>
        <v>37.980000000000004</v>
      </c>
    </row>
    <row r="373" spans="1:14" x14ac:dyDescent="0.3">
      <c r="A373">
        <v>365</v>
      </c>
      <c r="B373" s="1">
        <v>42004</v>
      </c>
      <c r="C373" s="2">
        <f t="shared" si="15"/>
        <v>3</v>
      </c>
      <c r="D373">
        <v>141</v>
      </c>
      <c r="E373">
        <f t="shared" si="16"/>
        <v>10.319999999999999</v>
      </c>
      <c r="F373">
        <f t="shared" si="17"/>
        <v>37.980000000000004</v>
      </c>
      <c r="G373">
        <f>IF(lpg[[#This Row],[LPG rano]]&gt;15,(6*lpg[[#This Row],[km]])/100,(6*(lpg[[#This Row],[km]]/2))/100)</f>
        <v>4.2300000000000004</v>
      </c>
      <c r="H373">
        <f>IF(lpg[[#This Row],[LPG rano]]&gt;15,0,(9*(lpg[[#This Row],[km]]/2))/100)</f>
        <v>6.3449999999999998</v>
      </c>
      <c r="I373">
        <f>lpg[[#This Row],[LPG rano]]-lpg[[#This Row],[spalono LPG]]</f>
        <v>6.0899999999999981</v>
      </c>
      <c r="J373">
        <f>lpg[[#This Row],[Pb95 rano]]-lpg[[#This Row],[spalono Pb95]]</f>
        <v>31.635000000000005</v>
      </c>
      <c r="K373">
        <f>IF(lpg[[#This Row],[LPG stan]]&lt;5,1,0)</f>
        <v>0</v>
      </c>
      <c r="L373">
        <f>IF(lpg[[#This Row],[dzien tyg]]=4,IF(lpg[[#This Row],[Pb95 stan]]&lt;40,1,0),0)</f>
        <v>0</v>
      </c>
      <c r="M373">
        <f>IF(lpg[[#This Row],[LPG+]]=1,30,lpg[[#This Row],[LPG stan]])</f>
        <v>6.0899999999999981</v>
      </c>
      <c r="N373">
        <f>IF(lpg[[#This Row],[Pb95+]],45,lpg[[#This Row],[Pb95 stan]])</f>
        <v>31.635000000000005</v>
      </c>
    </row>
  </sheetData>
  <pageMargins left="0.7" right="0.7" top="0.75" bottom="0.75" header="0.3" footer="0.3"/>
  <pageSetup paperSize="9" orientation="portrait" horizontalDpi="360" verticalDpi="36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B01DB-ED20-4BF6-A341-B708589AF8DE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9 3 d 4 a 3 6 - 9 5 8 0 - 4 6 b 5 - 8 d 0 c - f d 0 2 3 a d 5 0 2 1 5 "   x m l n s = " h t t p : / / s c h e m a s . m i c r o s o f t . c o m / D a t a M a s h u p " > A A A A A E Y E A A B Q S w M E F A A C A A g A a 2 5 R W G I v b e W k A A A A 9 g A A A B I A H A B D b 2 5 m a W c v U G F j a 2 F n Z S 5 4 b W w g o h g A K K A U A A A A A A A A A A A A A A A A A A A A A A A A A A A A h Y 8 x D o I w G I W v Q r r T l m o M I T 9 l c I W E x M S 4 N q V i I x R C i + V u D h 7 J K 4 h R 1 M 3 x f e 8 b 3 r t f b 5 B N b R N c 1 G B 1 Z 1 I U Y Y o C Z W R X a V O n a H T H M E Y Z h 1 L I s 6 h V M M v G J p O t U n R y r k 8 I 8 d 5 j v 8 L d U B N G a U Q O R b 6 T J 9 U K 9 J H 1 f z n U x j p h p E I c 9 q 8 x n O G I r f G G x Z g C W S A U 2 n w F N u 9 9 t j 8 Q t m P j x k H x v g n L H M g S g b w / 8 A d Q S w M E F A A C A A g A a 2 5 R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t u U V j H 1 V O 8 Q A E A A N k B A A A T A B w A R m 9 y b X V s Y X M v U 2 V j d G l v b j E u b S C i G A A o o B Q A A A A A A A A A A A A A A A A A A A A A A A A A A A C N k M F K A z E Q h s 8 u 7 D u E e N l C W G y p I p Y 9 y F b R S 1 F a L 3 Y 9 x N 2 x h k 0 y S 5 K 1 b k s v f a W e B G 9 l 3 8 u U i v X g w R D I z I T 5 5 v / H Q u 4 E a j L e v 9 1 B G I S B f e U G C i K r G U m I B B c G x J / 2 w 2 w 3 R b t G X 0 z t W z z E v F a g X X Q t J M Q p a u c T G 9 H 0 I n u w Y G x m H e Z l N g R b O q w y o V / Q K O 6 a k m c L X p z 3 M 3 / 9 i N i 9 O 9 p h 0 y F I o Y Q D k 9 A j y k i K s l b a J j 1 G r n S O h d C z p N s 7 P W H k v k Y H Y 9 d I S A 5 h P E I N T x 2 2 l 3 p M R 3 z W r r e b e S k I k g q L e d N + 2 g X q R v l s I V A J o N 7 H h D / 7 3 j u D y o N u g B d e d / R j l J H p 9 9 e l l O O c S 2 5 s 4 k z 9 e 9 C j J 2 m / O S S u q Q 7 I i e H a 7 g z v f U y a C m z 0 P 1 l s u a Q F d 9 w v w S O B + B h W j C x p q X z p V r u z f r z j r V a d M B D 6 b y G D L 1 B L A Q I t A B Q A A g A I A G t u U V h i L 2 3 l p A A A A P Y A A A A S A A A A A A A A A A A A A A A A A A A A A A B D b 2 5 m a W c v U G F j a 2 F n Z S 5 4 b W x Q S w E C L Q A U A A I A C A B r b l F Y D 8 r p q 6 Q A A A D p A A A A E w A A A A A A A A A A A A A A A A D w A A A A W 0 N v b n R l b n R f V H l w Z X N d L n h t b F B L A Q I t A B Q A A g A I A G t u U V j H 1 V O 8 Q A E A A N k B A A A T A A A A A A A A A A A A A A A A A O E B A A B G b 3 J t d W x h c y 9 T Z W N 0 a W 9 u M S 5 t U E s F B g A A A A A D A A M A w g A A A G 4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A J A A A A A A A A 7 g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c G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j M T k y M D l h M C 0 w Y m M 5 L T R i O W E t O T A w M S 0 0 O W F k N j F h N T Z k O D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H B n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w Z y 9 B d X R v U m V t b 3 Z l Z E N v b H V t b n M x L n t k Y X R h L D B 9 J n F 1 b 3 Q 7 L C Z x d W 9 0 O 1 N l Y 3 R p b 2 4 x L 2 x w Z y 9 B d X R v U m V t b 3 Z l Z E N v b H V t b n M x L n t r b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s c G c v Q X V 0 b 1 J l b W 9 2 Z W R D b 2 x 1 b W 5 z M S 5 7 Z G F 0 Y S w w f S Z x d W 9 0 O y w m c X V v d D t T Z W N 0 a W 9 u M S 9 s c G c v Q X V 0 b 1 J l b W 9 2 Z W R D b 2 x 1 b W 5 z M S 5 7 a 2 0 s M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2 R h d G E m c X V v d D s s J n F 1 b 3 Q 7 a 2 0 m c X V v d D t d I i A v P j x F b n R y e S B U e X B l P S J G a W x s Q 2 9 s d W 1 u V H l w Z X M i I F Z h b H V l P S J z Q 1 F N P S I g L z 4 8 R W 5 0 c n k g V H l w Z T 0 i R m l s b E x h c 3 R V c G R h d G V k I i B W Y W x 1 Z T 0 i Z D I w M j Q t M D I t M T d U M T I 6 N T E 6 M j I u N T Y 2 N z g y O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M 2 N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x w Z y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c G c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c G c v W m 1 p Z W 5 p b 2 5 v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M P N v a + T u / l I o e B J o J 6 R 4 Y c A A A A A A g A A A A A A E G Y A A A A B A A A g A A A A T a B 0 T 4 u t 3 m q b y V C 7 b t Z 9 O F 7 a y I W C 8 C e 1 6 b b 4 E Z / / 3 c I A A A A A D o A A A A A C A A A g A A A A a i 6 0 g Q K p r e p 0 T T l T 0 K p o 1 Q Y H z n I 1 G E Z Z 2 w B + B N i i x d N Q A A A A n 6 m / d N u Y + g u C E I K B g f c 8 / d J o p 4 8 U x e f i b Q a B T x 8 f y 6 5 H f Z m Q r 9 X x g Y M + / c m 1 E N O T x H B q 7 d o L Q 6 q N g S e G k w o R M V f o l m u D t U m 3 C Z i U 5 B X B W A d A A A A A y Y z U L g 3 a W G Q i 2 w v f d 6 Q o D X y B t 8 y K a Q e u R F 9 I u T h R X 2 v w p R R T V d L l e J v u 0 Q G b v J S T q 8 I X V 2 8 u j 4 o D 7 b 8 G C 1 C / N Q = = < / D a t a M a s h u p > 
</file>

<file path=customXml/itemProps1.xml><?xml version="1.0" encoding="utf-8"?>
<ds:datastoreItem xmlns:ds="http://schemas.openxmlformats.org/officeDocument/2006/customXml" ds:itemID="{D1B01A46-EDD2-4A5E-8E25-335FB0A265D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lpg</vt:lpstr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Piotr Stocki</dc:creator>
  <cp:lastModifiedBy>Piotr Stocki</cp:lastModifiedBy>
  <dcterms:created xsi:type="dcterms:W3CDTF">2024-02-17T12:26:01Z</dcterms:created>
  <dcterms:modified xsi:type="dcterms:W3CDTF">2024-02-17T13:24:06Z</dcterms:modified>
</cp:coreProperties>
</file>