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IAN" sheetId="1" r:id="rId4"/>
    <sheet state="visible" name="TOTAL" sheetId="2" r:id="rId5"/>
    <sheet state="visible" name="PEMASUKAN" sheetId="3" r:id="rId6"/>
  </sheets>
  <definedNames/>
  <calcPr/>
</workbook>
</file>

<file path=xl/sharedStrings.xml><?xml version="1.0" encoding="utf-8"?>
<sst xmlns="http://schemas.openxmlformats.org/spreadsheetml/2006/main" count="2884" uniqueCount="792">
  <si>
    <t xml:space="preserve">                        </t>
  </si>
  <si>
    <t>NO</t>
  </si>
  <si>
    <t>TANGGAL</t>
  </si>
  <si>
    <t>KELAS</t>
  </si>
  <si>
    <t>NAMA</t>
  </si>
  <si>
    <t>TU Sekolah</t>
  </si>
  <si>
    <t>TF</t>
  </si>
  <si>
    <t>WALAS/Bendahara</t>
  </si>
  <si>
    <t>KETERANGAN</t>
  </si>
  <si>
    <t>11 IPS 3</t>
  </si>
  <si>
    <t>AQIB RAUL ABIYU</t>
  </si>
  <si>
    <t>LUNAS</t>
  </si>
  <si>
    <t>11 MIPA 4</t>
  </si>
  <si>
    <t>NADINE SANTANA</t>
  </si>
  <si>
    <t>DAFAN FAWWAZI</t>
  </si>
  <si>
    <t>ADAM WIRA UTAMA</t>
  </si>
  <si>
    <t>11 MIPA 2</t>
  </si>
  <si>
    <t>KEZIA EL</t>
  </si>
  <si>
    <t>KANIA AMALIA</t>
  </si>
  <si>
    <t>M.RAMDANI</t>
  </si>
  <si>
    <t>11 MIPA 5</t>
  </si>
  <si>
    <t>JOVANDRO RIZKY S</t>
  </si>
  <si>
    <t>DHANI HABIB ALHUDA</t>
  </si>
  <si>
    <t>11 MIPA 7</t>
  </si>
  <si>
    <t>KO'O LUHU BILQIS</t>
  </si>
  <si>
    <t>NAZRIL ADI FAHRIZA</t>
  </si>
  <si>
    <t>11 MIPA 1</t>
  </si>
  <si>
    <t>DANU TRI</t>
  </si>
  <si>
    <t>CELIA SALSABINA</t>
  </si>
  <si>
    <t>ERIA INTAN</t>
  </si>
  <si>
    <t>KESHIA CHRIS</t>
  </si>
  <si>
    <t>REFINA NUR</t>
  </si>
  <si>
    <t>11 MIPA 3</t>
  </si>
  <si>
    <t>ARIELLA WIDYA</t>
  </si>
  <si>
    <t>AYUNDA BAHAR</t>
  </si>
  <si>
    <t>RIRIN</t>
  </si>
  <si>
    <t>SYAHMIRZAQI</t>
  </si>
  <si>
    <t>11 IPS 1</t>
  </si>
  <si>
    <t>ANGGER ARIYO</t>
  </si>
  <si>
    <t>M.KHATAMUL</t>
  </si>
  <si>
    <t>11 IPS 2</t>
  </si>
  <si>
    <t>APRILIANY MOCHTAR</t>
  </si>
  <si>
    <t>KAYLA AZZAHRA</t>
  </si>
  <si>
    <t>RAISYA RACHELDA</t>
  </si>
  <si>
    <t>11 IPS 4</t>
  </si>
  <si>
    <t>MELLYANA</t>
  </si>
  <si>
    <t>M.NAUFAL ILHAM</t>
  </si>
  <si>
    <t>11 mipa 4</t>
  </si>
  <si>
    <t>NAJMATUL FATIMI</t>
  </si>
  <si>
    <t>Siti Maswiyah</t>
  </si>
  <si>
    <t>11 mipa 6</t>
  </si>
  <si>
    <t>Jonathan</t>
  </si>
  <si>
    <t>11 ips 5</t>
  </si>
  <si>
    <t>fajri s putra</t>
  </si>
  <si>
    <t>Angga</t>
  </si>
  <si>
    <t>Yemima</t>
  </si>
  <si>
    <t>11 ips 1</t>
  </si>
  <si>
    <t>Siti Roudathul</t>
  </si>
  <si>
    <t>Nasywa Aulia</t>
  </si>
  <si>
    <t xml:space="preserve">FRISDHA </t>
  </si>
  <si>
    <t>11 ips 4</t>
  </si>
  <si>
    <t>Kayshah Zahirah</t>
  </si>
  <si>
    <t>11mipai</t>
  </si>
  <si>
    <t>Eldia Aldera</t>
  </si>
  <si>
    <t>Syailla</t>
  </si>
  <si>
    <t>Rona Rizki</t>
  </si>
  <si>
    <t>11 mipa 7</t>
  </si>
  <si>
    <t>Kirana</t>
  </si>
  <si>
    <t>Marsya</t>
  </si>
  <si>
    <t>M.Nurhidayat</t>
  </si>
  <si>
    <t>Sheril</t>
  </si>
  <si>
    <t>Egi Dwi Yanwar</t>
  </si>
  <si>
    <t>Cahaya</t>
  </si>
  <si>
    <t>Septiani</t>
  </si>
  <si>
    <t>11 Mipa 1</t>
  </si>
  <si>
    <t>11 Mipa 2</t>
  </si>
  <si>
    <t>Nur Andini Febrian Putri</t>
  </si>
  <si>
    <t>SHERINA MARSYA JULIESTIANTI</t>
  </si>
  <si>
    <t>11 Mipa 3</t>
  </si>
  <si>
    <t>Kirana Adi Sekar Kinanti</t>
  </si>
  <si>
    <t>Diandra</t>
  </si>
  <si>
    <t>11 Mipa 4</t>
  </si>
  <si>
    <t>11 Mipa 5</t>
  </si>
  <si>
    <t>Munawaroh</t>
  </si>
  <si>
    <t>Lidya Helpi Mislita</t>
  </si>
  <si>
    <t>11 Mipa 6</t>
  </si>
  <si>
    <t>MUHAMMAD DAFFA RADITYA NUGROHO</t>
  </si>
  <si>
    <t>11 Mipa 7</t>
  </si>
  <si>
    <t>AHMAD FADLIL MUSYAFA</t>
  </si>
  <si>
    <t>Lunas</t>
  </si>
  <si>
    <t>ALKEVIN SETIANA ISYRAF</t>
  </si>
  <si>
    <t>11 Ips  1</t>
  </si>
  <si>
    <t>Naura Keisha Az Zahra</t>
  </si>
  <si>
    <t>AULIA ELSAYANTI</t>
  </si>
  <si>
    <t>11 Ips  2</t>
  </si>
  <si>
    <t>FEVIE NUR ISLAMI</t>
  </si>
  <si>
    <t>11 Ips  3</t>
  </si>
  <si>
    <t>Rifal Al Muzaki</t>
  </si>
  <si>
    <t>11 Ips  4</t>
  </si>
  <si>
    <t>SABILA ALIFIA SUNDAWA</t>
  </si>
  <si>
    <t>Tiara Fajar saputri</t>
  </si>
  <si>
    <t>KHOFIFA KHOIRUNNISA</t>
  </si>
  <si>
    <t>AJAR IBRAHIM</t>
  </si>
  <si>
    <t>BAYU SURYA RAMADHAN</t>
  </si>
  <si>
    <t>KESHIA CHRIS ELISAVETTA</t>
  </si>
  <si>
    <t>L</t>
  </si>
  <si>
    <t>DENANDRA RIZKY RAMADANI</t>
  </si>
  <si>
    <t>11IPS 5</t>
  </si>
  <si>
    <t>HAIKAL UMAM</t>
  </si>
  <si>
    <t>FARRAS GHAZAM HANEL</t>
  </si>
  <si>
    <t>SALSA BILA AULIA ASIFA</t>
  </si>
  <si>
    <t>AFIFAH CAHYA AULIA NOVIYANA</t>
  </si>
  <si>
    <t>11 MIPA 6</t>
  </si>
  <si>
    <t>RASSYA APRILIANSYAH</t>
  </si>
  <si>
    <t>MUHAMAD KHATAMUL RAYHAN</t>
  </si>
  <si>
    <t>HAZIMULFIKRI DWIARYANTO PUTRA</t>
  </si>
  <si>
    <t>ANDRIAN DWI SAPUTRA</t>
  </si>
  <si>
    <t>REVALINA ALDY</t>
  </si>
  <si>
    <t>NITA NURMALA</t>
  </si>
  <si>
    <t>11 IPS 5</t>
  </si>
  <si>
    <t>DESI NUR</t>
  </si>
  <si>
    <t>RIYAN BONDAN SETIAWAN</t>
  </si>
  <si>
    <t>APRILIANI PUTRI</t>
  </si>
  <si>
    <t>11MIPA 2</t>
  </si>
  <si>
    <t>NAZWA ADELIA</t>
  </si>
  <si>
    <t>ATHALLA MARTSHA RIANINGSIH</t>
  </si>
  <si>
    <t>SEPTIANI NURUL ZAHRA</t>
  </si>
  <si>
    <t>DAFFA PRASETYA</t>
  </si>
  <si>
    <t>M BAGUS RIFAI</t>
  </si>
  <si>
    <t>11 MPA 3</t>
  </si>
  <si>
    <t>SALMA AULIA SEMANGI</t>
  </si>
  <si>
    <t>REIHAN ALDO PERMANA</t>
  </si>
  <si>
    <t>SYAKIRA MAHARANI</t>
  </si>
  <si>
    <t>SEPTIANY DEWI SARTIKA</t>
  </si>
  <si>
    <t>MUHAMMAD NAUFAN SUBIYANTO</t>
  </si>
  <si>
    <t>NANIA QUROTUN NADA</t>
  </si>
  <si>
    <t>LINANDA SARI GHANIS WARA300000</t>
  </si>
  <si>
    <t>SYARIFAH ALAWIYAH S</t>
  </si>
  <si>
    <t>KHAILA INAYAH</t>
  </si>
  <si>
    <t>RAFIF FIKRIANSYAH</t>
  </si>
  <si>
    <t>NESYA NOVADINA PUTRI</t>
  </si>
  <si>
    <t>ALYA ARISTAWIDYA</t>
  </si>
  <si>
    <t>DAMAR FISSA PUTRA</t>
  </si>
  <si>
    <t>KO' O LUHU BILQIS HARIS</t>
  </si>
  <si>
    <t>GANY IRFAN AZIZ</t>
  </si>
  <si>
    <t>RAKHA PANJI BIMOKHO</t>
  </si>
  <si>
    <t>ANDINI NIRKHOLIPAH</t>
  </si>
  <si>
    <t>FAJRI SODIKIN PUTRA</t>
  </si>
  <si>
    <t>ARLYN JUNIAR</t>
  </si>
  <si>
    <t>MONICA AURELIA</t>
  </si>
  <si>
    <t>NAVFRISA ALIN MAYORI</t>
  </si>
  <si>
    <t>YABES NAWA MAMORAS</t>
  </si>
  <si>
    <t>M.KARAN SOMANTRI</t>
  </si>
  <si>
    <t>NATASHA ARTHA MEVIA</t>
  </si>
  <si>
    <t>M.FADIL</t>
  </si>
  <si>
    <t>CATANIA KAYLA FAZIRA</t>
  </si>
  <si>
    <t>MUTIARA HANIFAH</t>
  </si>
  <si>
    <t>NAURA DIVA CAMELA</t>
  </si>
  <si>
    <t>BILQIS ALIFIA NURLAILY</t>
  </si>
  <si>
    <t>ALYZIA NANDA MUTIA DJOHARI</t>
  </si>
  <si>
    <t>SITI NADIATUN NAILAH</t>
  </si>
  <si>
    <t>GHAIDA AMELIA MAHARANI</t>
  </si>
  <si>
    <t xml:space="preserve">SUNIL SHETTI PRASETYO </t>
  </si>
  <si>
    <t>DESTA WAHYU PRATAMA</t>
  </si>
  <si>
    <t>REVA RAMADANI</t>
  </si>
  <si>
    <t>CARISSA AYUNINGTYAS</t>
  </si>
  <si>
    <t>GHINA MULIA SURYANINGSIH</t>
  </si>
  <si>
    <t>NOVI WULANSARI</t>
  </si>
  <si>
    <t>DEWI ALIYAH RAHMADANTI</t>
  </si>
  <si>
    <t>LANI SAFIRA INDRIAN</t>
  </si>
  <si>
    <t>DAFINA NURAZIZAH</t>
  </si>
  <si>
    <t xml:space="preserve">ANNISA NUR AULIA    </t>
  </si>
  <si>
    <t>GAYATRI AULIA MANDASARI</t>
  </si>
  <si>
    <t>BAGAS MAULANA PUTRA</t>
  </si>
  <si>
    <t>11 mipa 1</t>
  </si>
  <si>
    <t>DUSTIN NATHANIEL BERNADI</t>
  </si>
  <si>
    <t>RAFLI RAMADHAN</t>
  </si>
  <si>
    <t>NURAENI ZAHRA FEBIYATINA</t>
  </si>
  <si>
    <t>KEYLA ROSELYN</t>
  </si>
  <si>
    <t>11IPS 1</t>
  </si>
  <si>
    <t>NOVITA UBAYANTI</t>
  </si>
  <si>
    <t>LYRA ALEA PUTRI</t>
  </si>
  <si>
    <t>SALVA JULIA AZRI</t>
  </si>
  <si>
    <t>ERIN NURIL FIRDAUS</t>
  </si>
  <si>
    <t>WANDA JUNIARTI</t>
  </si>
  <si>
    <t xml:space="preserve">NARINI DEVI FADHILAH </t>
  </si>
  <si>
    <t>PUTRI LIDYA ARTAMEGA</t>
  </si>
  <si>
    <t>GEA ELFA RIANI</t>
  </si>
  <si>
    <t>Trf ke rek oleh walas</t>
  </si>
  <si>
    <t>ADNI RAHMAWATI</t>
  </si>
  <si>
    <t>DWI ANGGRAINI</t>
  </si>
  <si>
    <t>ATEP DAFFA MAULANA</t>
  </si>
  <si>
    <t>MUHAMMAD HASBI AL FARIZI</t>
  </si>
  <si>
    <t>thomas Maulana</t>
  </si>
  <si>
    <t>MARLINA DWIVITA PUTRI</t>
  </si>
  <si>
    <t>DWI MAYLANI</t>
  </si>
  <si>
    <t>NAILA ZARIN</t>
  </si>
  <si>
    <t>JONATHAN ANDREW WIJAYA</t>
  </si>
  <si>
    <t>RAFFLY PRASETIYONING PRIMIN CAHYO</t>
  </si>
  <si>
    <t>GHINA ARYO SEPTIANSA</t>
  </si>
  <si>
    <t>AIDA NUR'ALIMAH</t>
  </si>
  <si>
    <t>ALYA SHANA SHAFIA</t>
  </si>
  <si>
    <t>REYFANDO DIMAS EDY SISWANTO</t>
  </si>
  <si>
    <t>SHAFIYA NAJLA SHAFINATUNNAJA</t>
  </si>
  <si>
    <t>DIANDRA SETIAWAN</t>
  </si>
  <si>
    <t>GALUH ANGGRAINI AURELLIANSYAH</t>
  </si>
  <si>
    <t>GISYA SEKAR FALIHA</t>
  </si>
  <si>
    <t>SIERA ANGGRAINI</t>
  </si>
  <si>
    <t>RAISHA AQILLA AZ-ZAHRA</t>
  </si>
  <si>
    <t>TASYA SHAFIRA</t>
  </si>
  <si>
    <t>SABRINA ULYA AZZAHRA</t>
  </si>
  <si>
    <t>11 Iips 3</t>
  </si>
  <si>
    <t>ERICA DESIANA</t>
  </si>
  <si>
    <t>11 mipa 3</t>
  </si>
  <si>
    <t>SITI RIFDAH HUSNUL 'AQILAH</t>
  </si>
  <si>
    <t>MARSYA HANA AFIFAH</t>
  </si>
  <si>
    <t xml:space="preserve"> </t>
  </si>
  <si>
    <t>AMELIA DWI AZZAHRA</t>
  </si>
  <si>
    <t>DWI ANDAYANI</t>
  </si>
  <si>
    <t>NAJWA RIZKIA PUTRI</t>
  </si>
  <si>
    <t>11MIPA 1</t>
  </si>
  <si>
    <t>ANNISA PUTRI ROSID</t>
  </si>
  <si>
    <t>RENALDY JOSUA LAOLI</t>
  </si>
  <si>
    <t>GIAN DAFFA MAHARDIKA</t>
  </si>
  <si>
    <t>ZAKI ALEA HAFIZH</t>
  </si>
  <si>
    <t>RIZKI FATHURAHMAN</t>
  </si>
  <si>
    <t>RHIESKA PUTRI OKTAVIANI</t>
  </si>
  <si>
    <t>LIDYA CYNTHIA BELLA FAUZIAH</t>
  </si>
  <si>
    <t xml:space="preserve">11 MIPA 5 </t>
  </si>
  <si>
    <t>SITI MAULIDA PUTRI IRAWAN</t>
  </si>
  <si>
    <t>SITI ZAHRATUSIFA</t>
  </si>
  <si>
    <t>DESWITA PUTRI</t>
  </si>
  <si>
    <t>DEFINA AZKIYA</t>
  </si>
  <si>
    <t>MUHAMMAD NAUFAL SUBIYANTO</t>
  </si>
  <si>
    <t>NAYSILLA PUTRI RUSTANDI</t>
  </si>
  <si>
    <t>CIYARA RENATA PUTRI</t>
  </si>
  <si>
    <t>2 OK</t>
  </si>
  <si>
    <t>FAKHRI RAMADHAN</t>
  </si>
  <si>
    <t>DELLA CHRIS SAMANTHA PANJAITAN</t>
  </si>
  <si>
    <t>AHMAD RAFAIL FARDIAN</t>
  </si>
  <si>
    <t>KEVIN ANGGA PRADILA</t>
  </si>
  <si>
    <t>NAUFAL AHMAD FACHREZI</t>
  </si>
  <si>
    <t>NUR ANDINI FEBRIANI PUTRI</t>
  </si>
  <si>
    <t>TITAN EKA HERMANSYAH</t>
  </si>
  <si>
    <t>LAILATURROHMAH ALYA ZAHRA</t>
  </si>
  <si>
    <t>NADIA BINTANG LIDYASARI</t>
  </si>
  <si>
    <t>RAISA WIJAYANTI AULIA RASYIDA</t>
  </si>
  <si>
    <t>BUNGA KIRANA RAMADHINI</t>
  </si>
  <si>
    <t>ARDY APRIYANSYAH</t>
  </si>
  <si>
    <t>DEVINA AZZAHRA</t>
  </si>
  <si>
    <t>SELLA AGUSTINA</t>
  </si>
  <si>
    <t>MUHAMAD DAENG BAGAS SAMPURNA</t>
  </si>
  <si>
    <t>CHRISTINA ANGEL HOSEA WAHYONO</t>
  </si>
  <si>
    <t>REYFAN ABIANSA</t>
  </si>
  <si>
    <t>MUHAMAD FEBRIANSYAH</t>
  </si>
  <si>
    <t>TALITA KIA LOVA NAINGGOLAN</t>
  </si>
  <si>
    <t>FAIRUZ RIZKI</t>
  </si>
  <si>
    <t>FIRDA SALZA SABILAH</t>
  </si>
  <si>
    <t>EGI DWI YANWAR</t>
  </si>
  <si>
    <t>MUHAMAD IRJI</t>
  </si>
  <si>
    <t>PASYA AYU SADIYAH</t>
  </si>
  <si>
    <t>FAJAR ADITYA GUSNANDAR</t>
  </si>
  <si>
    <t>KEIEVA NABILA MAHARANI</t>
  </si>
  <si>
    <t>RIDHO PRASETYO</t>
  </si>
  <si>
    <t>TIO DAVID MANDELA</t>
  </si>
  <si>
    <t>REYZKA FERRAL WILDAN</t>
  </si>
  <si>
    <t>DITO DWI RASYAD</t>
  </si>
  <si>
    <t>DIANDRA GARNIS ISMASASHI</t>
  </si>
  <si>
    <t>VIKI FADILAH AISYA</t>
  </si>
  <si>
    <t>11 MIPA  4</t>
  </si>
  <si>
    <t>MELISA REVA ZALIYANTI</t>
  </si>
  <si>
    <t>AKBAR JABBAR HAKIM</t>
  </si>
  <si>
    <t>LINANDA SARI GHANIS WARA</t>
  </si>
  <si>
    <t>NIKITA MEIRA SHALOM ( 500 )</t>
  </si>
  <si>
    <t>ANJANI KEYLA MAHARI</t>
  </si>
  <si>
    <t>AZZAM ZHAFAR PUTRASANDIA</t>
  </si>
  <si>
    <t xml:space="preserve">11 MIPA 7 </t>
  </si>
  <si>
    <t>MUHAMMAD NURHIDAYAT</t>
  </si>
  <si>
    <t>FAFIAN HATFAN MILZAM</t>
  </si>
  <si>
    <t>MUHAMMAD HASBY ASH SHIDIQI</t>
  </si>
  <si>
    <t>AYU WULANDARI</t>
  </si>
  <si>
    <t>ADITYA SAPUTRA</t>
  </si>
  <si>
    <t>NATASYA MARTA AURELIA</t>
  </si>
  <si>
    <t>RIZKA ANGGRAENI WINARSO PUTRI</t>
  </si>
  <si>
    <t>YEMIMA OKTAVIANI SILAEN</t>
  </si>
  <si>
    <t>SITI FARIZAH</t>
  </si>
  <si>
    <t>ANGGA SETIYAWAN</t>
  </si>
  <si>
    <t>MUHAMMAD RADITYA AKBAR</t>
  </si>
  <si>
    <t>NASYA SALSABILLA</t>
  </si>
  <si>
    <t>FAUZAN TAUFIQ AKBAR</t>
  </si>
  <si>
    <t>NAUVAL ABIYYU AQMAL</t>
  </si>
  <si>
    <t>ALDI MULIYA</t>
  </si>
  <si>
    <t>DIMAS ANDREW ARIAKO</t>
  </si>
  <si>
    <t>FAHRILYAS ZAQA ARTATILA</t>
  </si>
  <si>
    <t>ZIRA TAUSYIA MAULIDINA TASA</t>
  </si>
  <si>
    <t>NOVIA SALSA FADILLA</t>
  </si>
  <si>
    <t>NAZWA RANANDA SYALWA</t>
  </si>
  <si>
    <t>JIVITINDRIYA NINA ARYANI</t>
  </si>
  <si>
    <t>INDRI EFRILIA</t>
  </si>
  <si>
    <t>KIRANA ADI SEKAR KINANTHI</t>
  </si>
  <si>
    <t>HANIFAH ZAHRA NURJIHAN</t>
  </si>
  <si>
    <t>DIMAS DWIPUTRA</t>
  </si>
  <si>
    <t>KEYSHIA MAYDAYANA</t>
  </si>
  <si>
    <t>DUSTIN YAP</t>
  </si>
  <si>
    <t>MARCO JONATHAN SAMOSIR</t>
  </si>
  <si>
    <t>JUSTIN YAP</t>
  </si>
  <si>
    <t>DEVITA CITRA CAHYANI</t>
  </si>
  <si>
    <t>KIRANA NUR AZIZAH</t>
  </si>
  <si>
    <t>NINDIA CAHYA RAHMANIA</t>
  </si>
  <si>
    <t>TARULI NURHAIDA SIMAMORA</t>
  </si>
  <si>
    <t>HANIFAH MUTMAINAH</t>
  </si>
  <si>
    <t>NAURA KEISHA AZ ZAHRA</t>
  </si>
  <si>
    <t>RAISYA RACHELDA LESTARI</t>
  </si>
  <si>
    <t>IKROM MAULANA</t>
  </si>
  <si>
    <t>KAYLA DEAN AULIA</t>
  </si>
  <si>
    <t>LOUIZA MARGARETHA R. L</t>
  </si>
  <si>
    <t>HERDA FEBRIANTI</t>
  </si>
  <si>
    <t>REFISANIA SIMATUPANG</t>
  </si>
  <si>
    <t>ZIRA MAULIDINA TASYA</t>
  </si>
  <si>
    <t>ZAHRANI AULIA</t>
  </si>
  <si>
    <t>SALSABILAH GHASSANI</t>
  </si>
  <si>
    <t>1 ips 3</t>
  </si>
  <si>
    <t>MUHAMAD RAFLI IRSADY</t>
  </si>
  <si>
    <t>11 mipa 5</t>
  </si>
  <si>
    <t>AFSAAL FAYYAS HIBATULLAH</t>
  </si>
  <si>
    <t>NAJLALUNA KHALIFAH</t>
  </si>
  <si>
    <t>KIKI MAULIDIA APRIYANTI</t>
  </si>
  <si>
    <t>DEWITA PURWANTI</t>
  </si>
  <si>
    <t>ERIA INTAN AMALIA</t>
  </si>
  <si>
    <t>MUHAMMAD IHSAN ANDHIKA NUGROHO</t>
  </si>
  <si>
    <t>TIMOTY TURNIP</t>
  </si>
  <si>
    <t>VIMOTY TURNIP</t>
  </si>
  <si>
    <t>SEPTY DWI ARIYANTI</t>
  </si>
  <si>
    <t>SITI SALWA MEISYA MULYA</t>
  </si>
  <si>
    <t>DAVINA ALISA</t>
  </si>
  <si>
    <t>DINA MARLIANA</t>
  </si>
  <si>
    <t>WALIDA PASYA RAMADHANI</t>
  </si>
  <si>
    <t>FAHREGA NUR CHOLID</t>
  </si>
  <si>
    <t>MIRINA SUWADI</t>
  </si>
  <si>
    <t>AKBAR KANNA FAJAR FADILLAH</t>
  </si>
  <si>
    <t>KUSNUL KHOTIMAH</t>
  </si>
  <si>
    <t>NAIFAH KUSUMASTUTI</t>
  </si>
  <si>
    <t>DELIA KHATULISTIWA MAHARANI</t>
  </si>
  <si>
    <t>MUHAMMAD BILLY SADEWA</t>
  </si>
  <si>
    <t>NAZAR MOAMAR KHADAFFI</t>
  </si>
  <si>
    <t>ANDINI NURKHOLIPAH</t>
  </si>
  <si>
    <t>HENI NURBAITI</t>
  </si>
  <si>
    <t>MUHAMMAD BAGUS RIFAI</t>
  </si>
  <si>
    <t>CINDI AIKA</t>
  </si>
  <si>
    <t>ALINIA PUTRI LESTARI</t>
  </si>
  <si>
    <t>SITI ARDIA PARAMITA</t>
  </si>
  <si>
    <t>MUTIARA AZROLI</t>
  </si>
  <si>
    <t>KAYLA ANAYA HARYADI</t>
  </si>
  <si>
    <t>ALIKA KAHFINA OLI'I</t>
  </si>
  <si>
    <t>GIFTA SALVATIA SUSANTO</t>
  </si>
  <si>
    <t>NAURA RAIHANA</t>
  </si>
  <si>
    <t>RAMANDHA AYU ( 200)</t>
  </si>
  <si>
    <t>SHERIL MARTATYA</t>
  </si>
  <si>
    <t>WILDA KHOIRUN NISA</t>
  </si>
  <si>
    <t xml:space="preserve">TASYA SHAFIRA </t>
  </si>
  <si>
    <t>FARAH NUR AZKIA</t>
  </si>
  <si>
    <t>HANDIKA SRI RAJASA</t>
  </si>
  <si>
    <t>MUHAMMAD ZIDANE FEBRIAN</t>
  </si>
  <si>
    <t>MUHAMMAD RIZKI INDRA SATOMO</t>
  </si>
  <si>
    <t>MUTIA AL FARISA (10/10)</t>
  </si>
  <si>
    <t>HERLANG PRAKASA HERYANTO</t>
  </si>
  <si>
    <t>ADAM DZAKII</t>
  </si>
  <si>
    <t>MUHAMMAD RIZKI SAPUTRA</t>
  </si>
  <si>
    <t>MUHAMMAD RIVAL ANJANI</t>
  </si>
  <si>
    <t>RYAN ADAM</t>
  </si>
  <si>
    <t>MEZZALUNA ARTAMEVIA</t>
  </si>
  <si>
    <t>PAUL WILSON SIMANJUNTAK</t>
  </si>
  <si>
    <t>MUHAMMAD BANI ALFARO</t>
  </si>
  <si>
    <t>YAZID ADRIAN MUSYAFFA</t>
  </si>
  <si>
    <t>AURA NATASYA SITOPU</t>
  </si>
  <si>
    <t>INTAN DWI APRILIA</t>
  </si>
  <si>
    <t>ACHMAD MIDO HASAN</t>
  </si>
  <si>
    <t>RIFKY AYYASH MUHAMMAD</t>
  </si>
  <si>
    <t>11 ips 3</t>
  </si>
  <si>
    <t>ZULIANA FEBRI</t>
  </si>
  <si>
    <t>SADAM FADHLULLAH ALDIREGA</t>
  </si>
  <si>
    <t>SUNIL SHETTI PRASETYO ( 500)</t>
  </si>
  <si>
    <t>RIZKY ADITYA FANCOLLY</t>
  </si>
  <si>
    <t>FIKRY FIRMANSYAH</t>
  </si>
  <si>
    <t>KANIA ALVIANI PUTRI</t>
  </si>
  <si>
    <t>INGGRID FAUZIAH DWIASTUTI</t>
  </si>
  <si>
    <t>DEYANSYAH AHMAD ARIGOH</t>
  </si>
  <si>
    <t>TIARA FAJAR SAPUTRI</t>
  </si>
  <si>
    <t>ZIDAN NOOR WAHID</t>
  </si>
  <si>
    <t>NARINI DEVI FADHILAH ( 200)</t>
  </si>
  <si>
    <t>ABGHI AL HASYA RAMADHAN</t>
  </si>
  <si>
    <t>FEBIANA AUDIA</t>
  </si>
  <si>
    <t>HAMY AFIDAH TALIN</t>
  </si>
  <si>
    <t>JABAL NOER NAKHY</t>
  </si>
  <si>
    <t>MUHAMMAD SAEFUL</t>
  </si>
  <si>
    <t>KEISYA ZAHRA MAHARANI</t>
  </si>
  <si>
    <t>SITI NAZIHAH</t>
  </si>
  <si>
    <t>SYAFFINA RAHMADANTI</t>
  </si>
  <si>
    <t>SAZKIA MAHARANI RAWITNO</t>
  </si>
  <si>
    <t>MUHAMMAD ABDILLAH DZIKRI</t>
  </si>
  <si>
    <t>DINAR HIDAYAT</t>
  </si>
  <si>
    <t xml:space="preserve">DESTRI SITI NASYWA </t>
  </si>
  <si>
    <t>DESWITA</t>
  </si>
  <si>
    <t>MOSES CAESAR DANIEL MANURUNG</t>
  </si>
  <si>
    <t>JONATHAN WIDYA WIDIYATMOKO</t>
  </si>
  <si>
    <t>NABILA ASSABITA</t>
  </si>
  <si>
    <t>SYIFA ANELIS SETIAWAN</t>
  </si>
  <si>
    <t>BUNGA PUSPITA SARI</t>
  </si>
  <si>
    <t>PRISAINS KEZIA AZIZATUZZAHRA</t>
  </si>
  <si>
    <t>ALYAA KHAALISHAH</t>
  </si>
  <si>
    <t>SHERLY OKTAVIANA RAMADHANI</t>
  </si>
  <si>
    <t>FAVIAN SHEEHAN TAMBUNAN</t>
  </si>
  <si>
    <t>SYARIFAH ALAWIYAH SALSABILA</t>
  </si>
  <si>
    <t>LARASATI</t>
  </si>
  <si>
    <t>RASYA FEBIANTIKA</t>
  </si>
  <si>
    <t>23 0kt 23</t>
  </si>
  <si>
    <t>SHILVI AGNESTALIA</t>
  </si>
  <si>
    <t>RACHELIA AMANDA PUTRI</t>
  </si>
  <si>
    <t>ANGGITA TRYAS MAULANI</t>
  </si>
  <si>
    <t>AHMAD SEPRIAN</t>
  </si>
  <si>
    <t>24 0kt 23</t>
  </si>
  <si>
    <t>SANDY PAHLEVI PRADANA</t>
  </si>
  <si>
    <t>BILQIS ALIFIANURLAILY</t>
  </si>
  <si>
    <t>AFRIANY NUR FADHILH</t>
  </si>
  <si>
    <t>RAHMA ALYA RISMAILA</t>
  </si>
  <si>
    <t>LIONEL KOLOSEH PURBA</t>
  </si>
  <si>
    <t>11 MPA 5</t>
  </si>
  <si>
    <t>NEYSSA BRYNA SEVANYA</t>
  </si>
  <si>
    <t>MUHAMMAD AKBAR FAUZAN YUSUF</t>
  </si>
  <si>
    <t>NAIL IRSYAD RAFSANJANI</t>
  </si>
  <si>
    <t>AHMAD ZAIDAN ZIDNA FAN</t>
  </si>
  <si>
    <t>AKBAR SALEH R</t>
  </si>
  <si>
    <t>FARIZ PUTRA ARIENDA</t>
  </si>
  <si>
    <t>MUHAMMAD INDRA FATA</t>
  </si>
  <si>
    <t>11 MIPA 5 KINARY AZIZAH SUTARNO</t>
  </si>
  <si>
    <t>KINARY AZIZAH SUTARNO</t>
  </si>
  <si>
    <t>RAFAEL GIANUAR MALIK HUSEIN</t>
  </si>
  <si>
    <t>DIO ADHA</t>
  </si>
  <si>
    <t>JASMINE DIANDRA LUBIS</t>
  </si>
  <si>
    <t>MAYLIN JOVINA</t>
  </si>
  <si>
    <t>BAYU ANGGA PRADITA</t>
  </si>
  <si>
    <t>NAZBIANA ISLAMI NASYA</t>
  </si>
  <si>
    <t>SHAFIRA AULIA RAMADHANI</t>
  </si>
  <si>
    <t>REVALINA AGUSTINA</t>
  </si>
  <si>
    <t>CANTIKA JELITA</t>
  </si>
  <si>
    <t>KAFKA HAFIDZ ROZQI</t>
  </si>
  <si>
    <t>CINI AIKA</t>
  </si>
  <si>
    <t>DATA JUMLAH SISWA</t>
  </si>
  <si>
    <t xml:space="preserve">NO. </t>
  </si>
  <si>
    <t>WALI KELAS</t>
  </si>
  <si>
    <t>JML SISWA</t>
  </si>
  <si>
    <t>Tdk ikut</t>
  </si>
  <si>
    <t>Anak guru</t>
  </si>
  <si>
    <t>Dispensasi</t>
  </si>
  <si>
    <t>JML IKUT</t>
  </si>
  <si>
    <t>TOTAL SISWA LUNAS</t>
  </si>
  <si>
    <t>TABUNGAN</t>
  </si>
  <si>
    <t>TOTAL</t>
  </si>
  <si>
    <t>TOTAL BLM</t>
  </si>
  <si>
    <t>BAYAR</t>
  </si>
  <si>
    <t>RIKOMAR ZAINUDIN, S.Pd</t>
  </si>
  <si>
    <t>SULVIANA DALE, M.Pd</t>
  </si>
  <si>
    <t>WIWIN WINDAYANI,S.Pd</t>
  </si>
  <si>
    <t>SUJIMAN,M.Pd</t>
  </si>
  <si>
    <t>ULFIAH,S.Pd</t>
  </si>
  <si>
    <t>ABDULLAH S.Ag</t>
  </si>
  <si>
    <t>*</t>
  </si>
  <si>
    <t>RICHA FITRIYANI S.Pd</t>
  </si>
  <si>
    <t>)</t>
  </si>
  <si>
    <t>WARA RETNANINGSIH S.Pd</t>
  </si>
  <si>
    <t>HAULUDIN S.Pd</t>
  </si>
  <si>
    <t>WAHYU HARYO KUNCORO S.Pd</t>
  </si>
  <si>
    <t>-(</t>
  </si>
  <si>
    <t>DRS YAYA SURYA</t>
  </si>
  <si>
    <t>ESRY FAJRIAH,M.Pd</t>
  </si>
  <si>
    <t>JUMLAH</t>
  </si>
  <si>
    <t>% LUNAS =</t>
  </si>
  <si>
    <t>%</t>
  </si>
  <si>
    <t xml:space="preserve">total masuk </t>
  </si>
  <si>
    <t>% uang masuk</t>
  </si>
  <si>
    <t>SMA NEGERI 3 KABUPATEN TANGERANG</t>
  </si>
  <si>
    <t xml:space="preserve">KELAS                              </t>
  </si>
  <si>
    <t xml:space="preserve">KELAS </t>
  </si>
  <si>
    <t>: 11 MIPA 1</t>
  </si>
  <si>
    <t>RIKOMAR ZAINUDIN,S.Pd</t>
  </si>
  <si>
    <t>NIS</t>
  </si>
  <si>
    <t>L P</t>
  </si>
  <si>
    <t>BULAN</t>
  </si>
  <si>
    <t>TABUNGAN SD 27 Okt</t>
  </si>
  <si>
    <t>SETOR 1</t>
  </si>
  <si>
    <t>SETOR 2</t>
  </si>
  <si>
    <t>SETOR 3</t>
  </si>
  <si>
    <t>ABDUH SYADZAA FIRMANNUURUDDIN</t>
  </si>
  <si>
    <t>ADINDA MUTIARA FIRDAUS</t>
  </si>
  <si>
    <t>P</t>
  </si>
  <si>
    <t>JULI -</t>
  </si>
  <si>
    <t>JULI -NOV</t>
  </si>
  <si>
    <t>AMJAD EKA MAULANA BASYIR</t>
  </si>
  <si>
    <t>JULI AGST</t>
  </si>
  <si>
    <t>JULI - APRIL</t>
  </si>
  <si>
    <t>DANU TRI PAMUNGKAS</t>
  </si>
  <si>
    <t>JULI -JAN</t>
  </si>
  <si>
    <t>DIMAS DWI PUTRA</t>
  </si>
  <si>
    <t>ELDRA ALDEIRA KAMAL</t>
  </si>
  <si>
    <t>JULI - MAR</t>
  </si>
  <si>
    <t>JULI</t>
  </si>
  <si>
    <t>HANIFAH ZAHRAH NURJIHAN</t>
  </si>
  <si>
    <t>JULI -DES</t>
  </si>
  <si>
    <t>JULI - FEB</t>
  </si>
  <si>
    <t>MUHAMAD FAIRUZ ICHWAN</t>
  </si>
  <si>
    <t>MUHAMMAD HAZIA RIFAT RACHMADANI</t>
  </si>
  <si>
    <t>JULI -JUNI</t>
  </si>
  <si>
    <t>MUTIARA</t>
  </si>
  <si>
    <t>JULI DES</t>
  </si>
  <si>
    <t>NAYYARA REFARIZQITA WIBOWO</t>
  </si>
  <si>
    <t>NITA NIRMALA</t>
  </si>
  <si>
    <t>PRABU AIR LANGGA</t>
  </si>
  <si>
    <t>RAYYANA JIWAULFA RUSMANA</t>
  </si>
  <si>
    <t>JULI - JAN</t>
  </si>
  <si>
    <t>RONA RIZQI EMILIA</t>
  </si>
  <si>
    <t>JULI  - JUNI</t>
  </si>
  <si>
    <t>SELVI MARYANA</t>
  </si>
  <si>
    <t>SHERYL FELICIA MAJID</t>
  </si>
  <si>
    <t>SYAILLA BILLA PUTRI CHASANAH</t>
  </si>
  <si>
    <t>TYAS NUR SAKINAH</t>
  </si>
  <si>
    <t>TOTAL SISWA LUNAS : 26</t>
  </si>
  <si>
    <t>TABUNGAN SISWA</t>
  </si>
  <si>
    <t>TAHUN PELAJARAN 2023 - 2024</t>
  </si>
  <si>
    <t xml:space="preserve">MATA PELAJARAN           </t>
  </si>
  <si>
    <t>: 10 - MIPA.2</t>
  </si>
  <si>
    <t>SULVIANA DALE,M.Pd</t>
  </si>
  <si>
    <t>TABUNGAN KELAS 10</t>
  </si>
  <si>
    <t>JULI-AGST</t>
  </si>
  <si>
    <t>CELIA SALSABINA RACHMAN</t>
  </si>
  <si>
    <t>JULI - JUNI</t>
  </si>
  <si>
    <t>JULI-JAN</t>
  </si>
  <si>
    <t>JULI -MAR</t>
  </si>
  <si>
    <t>JULI -SEPT</t>
  </si>
  <si>
    <t>KANIA AMALIA FADHILA</t>
  </si>
  <si>
    <t>JULI -MEI</t>
  </si>
  <si>
    <t>KEZIA EL SHAFIRA RAMADHANI</t>
  </si>
  <si>
    <t>JULI -OKT</t>
  </si>
  <si>
    <t>MEI RINDI FEBRIAN</t>
  </si>
  <si>
    <t>MUHAMAD RAMDANI ADITYA SAPUTRA</t>
  </si>
  <si>
    <t>JULI -FEB</t>
  </si>
  <si>
    <t>NATASYA RAHMADANI</t>
  </si>
  <si>
    <t>NAZWA ADHELIA SANDI</t>
  </si>
  <si>
    <t>JULI OKT</t>
  </si>
  <si>
    <t>REFINA NUR IRAWAN</t>
  </si>
  <si>
    <t>JULI - MEI</t>
  </si>
  <si>
    <t>SABRINA NINDYA ZAHWA</t>
  </si>
  <si>
    <t>JULI - AGST</t>
  </si>
  <si>
    <t>SEPTIA ANGELA AL FITRIANY</t>
  </si>
  <si>
    <t>SITI RHOUDOTUL JANNAH</t>
  </si>
  <si>
    <t>THOMAS MAULANA</t>
  </si>
  <si>
    <t>TOTAL SISWA LUNAS : 29</t>
  </si>
  <si>
    <t>: 10 - MIPA.3</t>
  </si>
  <si>
    <t>WIWIN WIDYANINGSIH,S.Pd</t>
  </si>
  <si>
    <t>AHSANU NAVIL SHERADIYAN</t>
  </si>
  <si>
    <t>AISYAH NAMIRA AULIA</t>
  </si>
  <si>
    <t>APRIAN DWI SETIAWAN</t>
  </si>
  <si>
    <t>ARIELLA WIDYA RACHMAN</t>
  </si>
  <si>
    <t>AYU LINTANG KUSUMA</t>
  </si>
  <si>
    <t>CHRISTIAN GADING DEBROOCKLYN</t>
  </si>
  <si>
    <t>JULI-FEB</t>
  </si>
  <si>
    <t>JULI SEPT</t>
  </si>
  <si>
    <t>IBNU DWI SAPUTRA</t>
  </si>
  <si>
    <t>JOSHUA ELREAL PATIMANG</t>
  </si>
  <si>
    <t>KARINA DWI SEPTIANI</t>
  </si>
  <si>
    <t>KEISHA HELMA GRISELDA</t>
  </si>
  <si>
    <t>MARLO SULISTYO</t>
  </si>
  <si>
    <t>MEILA NOUFIKA</t>
  </si>
  <si>
    <t>MUHAMAD RIKZA NUGRAHA</t>
  </si>
  <si>
    <t>MUHAMMAD RIFA'I</t>
  </si>
  <si>
    <t>JULI - NOV</t>
  </si>
  <si>
    <t>NADIA RAHMAN</t>
  </si>
  <si>
    <t>NAUFAL FAUZAN PUTRA SETIAWAN</t>
  </si>
  <si>
    <t>NAZWA REVALYA RIADI</t>
  </si>
  <si>
    <t>REZIE ANDRIANO</t>
  </si>
  <si>
    <t>JULI - OKT</t>
  </si>
  <si>
    <t>VARHEL RA'SESAR SETIAWAN</t>
  </si>
  <si>
    <t>TOTAL SISWA LUNAS : 22</t>
  </si>
  <si>
    <t>: 10 - MIPA.4</t>
  </si>
  <si>
    <t>SUJIMAN, M.Pd</t>
  </si>
  <si>
    <t>AYUNDA BAHAR KIRANA</t>
  </si>
  <si>
    <t>DWI EKA PRAKOSO</t>
  </si>
  <si>
    <t>IRSYAD MAHARDIKA</t>
  </si>
  <si>
    <t>MASTERIYO RENO PANGGALIH</t>
  </si>
  <si>
    <t>JULI -AGST</t>
  </si>
  <si>
    <t>MUHAMMAD KARAN TRESNARAINAN SOMANTRI</t>
  </si>
  <si>
    <t>MUHAMMAD RIFQI ADHITYA</t>
  </si>
  <si>
    <t>NADIFAH RESTI OKTAVIANI</t>
  </si>
  <si>
    <t>NAUFAL PERDANA PUTRA</t>
  </si>
  <si>
    <t>PHELIA MAKAYLA ELVINA</t>
  </si>
  <si>
    <t>RAISSA PUTRI AFMEL</t>
  </si>
  <si>
    <t>RESTI DAMALIYA</t>
  </si>
  <si>
    <t>JULI - DES</t>
  </si>
  <si>
    <t>SALMA AZIZAH HUMAIRA</t>
  </si>
  <si>
    <t>SITI MASWIYAH WINARTI</t>
  </si>
  <si>
    <t>SYERLOVA SHABRINA WIDIA KUSUMA</t>
  </si>
  <si>
    <t>TOTAL SISWA LUNAS : 27</t>
  </si>
  <si>
    <t>: 10 - MIPA.5</t>
  </si>
  <si>
    <t>AGUNG PRIO PUBANDAHA</t>
  </si>
  <si>
    <t>FLOREAN YASYKURA</t>
  </si>
  <si>
    <t>JULI  -APRIL</t>
  </si>
  <si>
    <t>JULI  -MEI</t>
  </si>
  <si>
    <t>JOVANDRO RIZKY SITIO</t>
  </si>
  <si>
    <t>LIDYA HELPI MISLITA</t>
  </si>
  <si>
    <t>MEDIAN AFDOLI</t>
  </si>
  <si>
    <t>JULI-DES</t>
  </si>
  <si>
    <t>MUNAWAROH</t>
  </si>
  <si>
    <t>NADIRA ANANDA PUTRI</t>
  </si>
  <si>
    <t>NAYLA NOVTIERA ANJANI</t>
  </si>
  <si>
    <t>PRAMEZWARA RAZQY ANDHANNY</t>
  </si>
  <si>
    <t>RAISYA DHIYA DINAHYA</t>
  </si>
  <si>
    <t>REVALINA AUGUSTINE</t>
  </si>
  <si>
    <t>REVY AMELYANI</t>
  </si>
  <si>
    <t>RYAN RAMADHAN SYAHPUTRA</t>
  </si>
  <si>
    <t>STECCY BAGOES</t>
  </si>
  <si>
    <t>TOTAL SISWA LUNAS : 24</t>
  </si>
  <si>
    <t>: 10 - MIPA.6</t>
  </si>
  <si>
    <t>ABDULLAH, S.Ag</t>
  </si>
  <si>
    <t xml:space="preserve">AHMAD DAINURI TURTUSI </t>
  </si>
  <si>
    <t>ALL NAZMI NAURAH</t>
  </si>
  <si>
    <t>JULI JAN</t>
  </si>
  <si>
    <t>BUNGA REVALINDA</t>
  </si>
  <si>
    <t>CATHERINE JOY CHRISTY PASARIBU</t>
  </si>
  <si>
    <t>DAFFA PRASETYO A ( 500 )</t>
  </si>
  <si>
    <t>ENGGAR RASENDRIYA</t>
  </si>
  <si>
    <t>HANIFAH HANDAYANI</t>
  </si>
  <si>
    <t>KEYLA AZZELIA PUTRI</t>
  </si>
  <si>
    <t>MOCHAMMAD ILHAM RAMADAN</t>
  </si>
  <si>
    <t>MUTIA AL FARISA</t>
  </si>
  <si>
    <t>JULI-MEI</t>
  </si>
  <si>
    <t>NADIRA DAFFA AZMI RAIHANA</t>
  </si>
  <si>
    <t>NATASYA ARTHA MEVIA</t>
  </si>
  <si>
    <t>NAYLA SEPTI NURJANNAH</t>
  </si>
  <si>
    <t>JULI NOV</t>
  </si>
  <si>
    <t>JULI-APRIL</t>
  </si>
  <si>
    <t>RASYA APRILIANSYAH</t>
  </si>
  <si>
    <t>SALWA NAURAH</t>
  </si>
  <si>
    <t>JULI- NOV</t>
  </si>
  <si>
    <t>SUCI AZMA RAMADHANI</t>
  </si>
  <si>
    <t>SYIFA AZZAHRA LIZA NUR AKHSAN</t>
  </si>
  <si>
    <t>VELISA MAHARANI</t>
  </si>
  <si>
    <t>ZAHRA RAHMAWATI</t>
  </si>
  <si>
    <t>TOTAL SISWA LUNAS : 20</t>
  </si>
  <si>
    <t>: 10 - MIPA.7</t>
  </si>
  <si>
    <t>RICHA FITRIANI,S.Pd</t>
  </si>
  <si>
    <t>JULI-NOV</t>
  </si>
  <si>
    <t>JULI-MAR</t>
  </si>
  <si>
    <t>DWI ELIKA SEPTIANA PUTRI</t>
  </si>
  <si>
    <t>JULI - AGSR</t>
  </si>
  <si>
    <t>JULI-SEP</t>
  </si>
  <si>
    <t>MUHAMMAD FADIL</t>
  </si>
  <si>
    <t>MUHAMMAD RIZKI MAULANA</t>
  </si>
  <si>
    <t>MUTIA AYU LESTARI</t>
  </si>
  <si>
    <t>NADYA NURUL SUCI</t>
  </si>
  <si>
    <t>NAYLA ZAFIRAH KUSNORO</t>
  </si>
  <si>
    <t>PUTRI NASYWA FAUZIAH</t>
  </si>
  <si>
    <t>RAIHAN DAFFA PUTRA     200</t>
  </si>
  <si>
    <t>JAN</t>
  </si>
  <si>
    <t>RIRIN TRI SAPUTRI</t>
  </si>
  <si>
    <t>ROSINTA SARIULINA</t>
  </si>
  <si>
    <t>TAQIYYA SALSABILAH</t>
  </si>
  <si>
    <t>: 10 - IPS.1</t>
  </si>
  <si>
    <t>WARA RETNANINGSIH,S.Pd</t>
  </si>
  <si>
    <t>AMELLITA PUTRI SUGIARTO</t>
  </si>
  <si>
    <t>ANGGER ARIYO SENO MUKTI</t>
  </si>
  <si>
    <t>ANNISA JUNIYAR</t>
  </si>
  <si>
    <t>ATHA SAFA ALKAUTSAR</t>
  </si>
  <si>
    <t>CLAIRINE TSAMARAH NANDIKA</t>
  </si>
  <si>
    <t>DESSY AULIA</t>
  </si>
  <si>
    <t>FEIZA NISRINA FIRMAN HASIBUAN</t>
  </si>
  <si>
    <t>GABRIEL PARDOMUAN TAMBA</t>
  </si>
  <si>
    <t>GHINA NADIA SHAFIRA</t>
  </si>
  <si>
    <t>JIHAN RAMADHANI DEANDRI</t>
  </si>
  <si>
    <t>JULI-OKT</t>
  </si>
  <si>
    <t>MAESAYU MONICA APRILIANA</t>
  </si>
  <si>
    <t>MUHAMAD DAFFA PRIYATNA</t>
  </si>
  <si>
    <t>NASYWA AULIA</t>
  </si>
  <si>
    <t>NAZLA AULIA FAIDZA</t>
  </si>
  <si>
    <t>JULI-SEPT</t>
  </si>
  <si>
    <t>REVALINA AIDYA SUDARMA SANGAT</t>
  </si>
  <si>
    <t>JULI - APR</t>
  </si>
  <si>
    <t>SITI RAUDATHUL RAHMAH</t>
  </si>
  <si>
    <t>VINANDA PUTRI CALISNA</t>
  </si>
  <si>
    <t>: 10 - IPS.2</t>
  </si>
  <si>
    <t>HAULUDIN,S.Pd</t>
  </si>
  <si>
    <t>AFRIANY NUR FADHILAH</t>
  </si>
  <si>
    <t>ANJAS KAREL SINATRYA</t>
  </si>
  <si>
    <t>CARISSA JASMINE AZZAHRA</t>
  </si>
  <si>
    <t>DAVINA SYACHRANI AZZAHRA</t>
  </si>
  <si>
    <t>DESTRI SITI NASYWA BACHTIAR</t>
  </si>
  <si>
    <t>DWI ZAHRA ZULAIKA</t>
  </si>
  <si>
    <t>ELIZA ARTHA SIMBOLON</t>
  </si>
  <si>
    <t>FARRAS SHADIQ AL AZIZ</t>
  </si>
  <si>
    <t>FRISDHA OCTAELIA RITONGA</t>
  </si>
  <si>
    <t>JULI JUNI</t>
  </si>
  <si>
    <t>KENZU FALYA ANAMTA</t>
  </si>
  <si>
    <t>KHAISA NAZWA MOIRA</t>
  </si>
  <si>
    <t>MASAJEUNG SHAHWA ANASTASYA</t>
  </si>
  <si>
    <t>MUHAMAD PARIS DAVHA</t>
  </si>
  <si>
    <t>MUHAMMAD IQBAL BAIHAQI</t>
  </si>
  <si>
    <t>MUHAMMAD RIZKY NUR ISLAMI</t>
  </si>
  <si>
    <t>NAYLA FAUZIAH</t>
  </si>
  <si>
    <t>NUHA AZIZAH</t>
  </si>
  <si>
    <t>PUTRA PRATAMA</t>
  </si>
  <si>
    <t>RAHMAD AJI TRIATMOJO</t>
  </si>
  <si>
    <t>RICKA NATHANIA EKA WARDANI</t>
  </si>
  <si>
    <t>JULI - SPET</t>
  </si>
  <si>
    <t>JULI FEB</t>
  </si>
  <si>
    <t>SAMUEL JOSE MARINHO HASIBUAN</t>
  </si>
  <si>
    <t>SRI RAHAYU SETIANINGSIH</t>
  </si>
  <si>
    <t>FAQIH MUHAMAD DZAKWAN</t>
  </si>
  <si>
    <t>ALFIE SYAFARIZKY PUTRA</t>
  </si>
  <si>
    <t>: 10 - IPS.3</t>
  </si>
  <si>
    <t>WAHYU HARYO KUNCORO,S.Pd</t>
  </si>
  <si>
    <t>AINUN REIHAN PADILLAH</t>
  </si>
  <si>
    <t>ALFA DWI SEPTIANSYAH</t>
  </si>
  <si>
    <t>ALITA NAZWA PUTRI AGUSTINA</t>
  </si>
  <si>
    <t>ANDINI RAHMAYATI</t>
  </si>
  <si>
    <t>AQIB RAUL ABIYYU</t>
  </si>
  <si>
    <t>CHIVA DESWITA SYARISTY</t>
  </si>
  <si>
    <t>DIYOBA RIZKY RAMADHANA</t>
  </si>
  <si>
    <t>FIKRI HOLIF</t>
  </si>
  <si>
    <t>HILDA HANDAYANI</t>
  </si>
  <si>
    <t>KEVIN SATRIA DWI SUSILO</t>
  </si>
  <si>
    <t>KHOYRUNN NYSA</t>
  </si>
  <si>
    <t>LOUIZA MARGARETHA R. LUMBAN GAOL</t>
  </si>
  <si>
    <t>LUSIH LULYANTI</t>
  </si>
  <si>
    <t>MEISYA SALSABILLAH</t>
  </si>
  <si>
    <t>MUHAMAD HAIDIR</t>
  </si>
  <si>
    <t>MUHAMMAD DJIDAN AFIFI</t>
  </si>
  <si>
    <t>MUHAMMAD KHAESAR RIZQI RAMADHAN</t>
  </si>
  <si>
    <t>NAYLA TRI HANDAYANI</t>
  </si>
  <si>
    <t>NITA KAMILA</t>
  </si>
  <si>
    <t>NURUL MUTHIA</t>
  </si>
  <si>
    <t>RAFA HIROSHI PUTRA ANDRIYANTO</t>
  </si>
  <si>
    <t>RAIDUL IZZA ANNADIF</t>
  </si>
  <si>
    <t>RATIH MAYASARI</t>
  </si>
  <si>
    <t>RIFAL AL MUZAKI</t>
  </si>
  <si>
    <t>SARIL HAQ MAHARANI</t>
  </si>
  <si>
    <t>SILVINA NUR AULIA</t>
  </si>
  <si>
    <t>SULASTRI</t>
  </si>
  <si>
    <t>ZAHRA CITRA JAINI</t>
  </si>
  <si>
    <t>TOTAL SISWA LUNAS : 15</t>
  </si>
  <si>
    <t>: 10 - IPS.4</t>
  </si>
  <si>
    <t>II IPS 4</t>
  </si>
  <si>
    <t>Drs. YAYA SURYA</t>
  </si>
  <si>
    <t>AGUNG SETIAWAN</t>
  </si>
  <si>
    <t>ALVIN NURIZKI</t>
  </si>
  <si>
    <t>JULI - SEPT</t>
  </si>
  <si>
    <t>DELLIA RAHADATUL AISYI</t>
  </si>
  <si>
    <t>DITHA LUTVIANA  PRIBADI</t>
  </si>
  <si>
    <t>ERIN PUTRI RAHAYU</t>
  </si>
  <si>
    <t>FRANSISCA CHATLYN ERINA SITANGGANG</t>
  </si>
  <si>
    <t>HUJJAHTUL HUSTAMIYAAH</t>
  </si>
  <si>
    <t>ISWAN FAWWAZ BAHTIAR</t>
  </si>
  <si>
    <t>KAYSHAH ZAHIRAH</t>
  </si>
  <si>
    <t>LUTFIANA ZAHROTUL HAYAT</t>
  </si>
  <si>
    <t>MARIO TEGUH</t>
  </si>
  <si>
    <t>MELLYANA SYAVHIRA WULANDARI</t>
  </si>
  <si>
    <t>MUHAMAD RIZKI NURHIDAYAT</t>
  </si>
  <si>
    <t>MUHAMMAD FAHRI AR RAUF(500)</t>
  </si>
  <si>
    <t>MUHAMMAD NAUFAL ILHAM</t>
  </si>
  <si>
    <t>JULI-JUNI</t>
  </si>
  <si>
    <t>NABIL MADHOLIL</t>
  </si>
  <si>
    <t>JULI APRIL</t>
  </si>
  <si>
    <t>WELJON SIMANJUNTAK</t>
  </si>
  <si>
    <t>TOTAL SISWA LUNAS : 19</t>
  </si>
  <si>
    <t>: 10 - IPS.5</t>
  </si>
  <si>
    <t>ESRI FAJRIAH,M.Pd</t>
  </si>
  <si>
    <t>L/P</t>
  </si>
  <si>
    <t>ANDIEN GUSTIA CHRISTIAN</t>
  </si>
  <si>
    <t>ASWAN FAWWAZ BAHTIAR</t>
  </si>
  <si>
    <t>CAHAYA ISLAMI PUTRI</t>
  </si>
  <si>
    <t>DESI NUR AZIZAH</t>
  </si>
  <si>
    <t>FADLAN ABDAN SYAKUR</t>
  </si>
  <si>
    <t>LADY'S THERESIA DEWI</t>
  </si>
  <si>
    <t>212210489</t>
  </si>
  <si>
    <t>MIFTAHUL MIDZAN NUR BAHRI</t>
  </si>
  <si>
    <t>MUHAMAD KAHFI</t>
  </si>
  <si>
    <t>MUHAMMAD RAFLI</t>
  </si>
  <si>
    <t>NABIL MAULANA</t>
  </si>
  <si>
    <t>NAURA KAMILA PUTRI</t>
  </si>
  <si>
    <t>RAFI AL-MAHDI HARRIS</t>
  </si>
  <si>
    <t>ZACKY ZAENAL</t>
  </si>
  <si>
    <t>MIPA</t>
  </si>
  <si>
    <t xml:space="preserve">L </t>
  </si>
  <si>
    <t>JML</t>
  </si>
  <si>
    <t>JUMLAH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</si>
</sst>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Rp&quot;* #,##0_);_(&quot;Rp&quot;* \(#,##0\);_(&quot;Rp&quot;* &quot;-&quot;_);_(@_)"/>
    <numFmt numFmtId="165" formatCode="[$Rp-421]#,##0"/>
    <numFmt numFmtId="166" formatCode="d mmm yy"/>
    <numFmt numFmtId="167" formatCode="0.0"/>
    <numFmt numFmtId="168" formatCode="#,##0.0"/>
    <numFmt numFmtId="169" formatCode="_(* #,##0_);_(* \(#,##0\);_(* &quot;-&quot;_);_(@_)"/>
  </numFmts>
  <fonts count="3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8.0"/>
      <color theme="1"/>
      <name val="Arial Narrow"/>
    </font>
    <font>
      <sz val="10.0"/>
      <color theme="1"/>
      <name val="Arial Narrow"/>
    </font>
    <font>
      <sz val="10.0"/>
      <color rgb="FF000000"/>
      <name val="Arial Narrow"/>
    </font>
    <font>
      <sz val="9.0"/>
      <color theme="1"/>
      <name val="Arial Narrow"/>
    </font>
    <font>
      <sz val="10.0"/>
      <color theme="1"/>
      <name val="Times New Roman"/>
    </font>
    <font>
      <sz val="14.0"/>
      <color theme="1"/>
      <name val="Arial Narrow"/>
    </font>
    <font>
      <b/>
      <color theme="1"/>
      <name val="Calibri"/>
      <scheme val="minor"/>
    </font>
    <font/>
    <font>
      <sz val="11.0"/>
      <color theme="1"/>
      <name val="Arial Narrow"/>
    </font>
    <font>
      <sz val="10.0"/>
      <color theme="1"/>
      <name val="Calibri"/>
    </font>
    <font>
      <sz val="12.0"/>
      <color theme="1"/>
      <name val="Calibri"/>
      <scheme val="minor"/>
    </font>
    <font>
      <sz val="9.0"/>
      <color theme="1"/>
      <name val="Calibri"/>
    </font>
    <font>
      <b/>
      <sz val="12.0"/>
      <color theme="1"/>
      <name val="Calibri"/>
    </font>
    <font>
      <b/>
      <sz val="16.0"/>
      <color theme="1"/>
      <name val="Calibri"/>
    </font>
    <font>
      <b/>
      <sz val="15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Times New Roman"/>
    </font>
    <font>
      <sz val="14.0"/>
      <color theme="1"/>
      <name val="Calibri"/>
    </font>
    <font>
      <b/>
      <sz val="14.0"/>
      <color theme="1"/>
      <name val="Times New Roman"/>
    </font>
    <font>
      <sz val="14.0"/>
      <color theme="1"/>
      <name val="Arial"/>
    </font>
    <font>
      <sz val="14.0"/>
      <color rgb="FF000000"/>
      <name val="Arial"/>
    </font>
    <font>
      <sz val="14.0"/>
      <color rgb="FF000000"/>
      <name val="Times New Roman"/>
    </font>
    <font>
      <b/>
      <sz val="14.0"/>
      <color rgb="FF002060"/>
      <name val="Calibri"/>
    </font>
    <font>
      <sz val="14.0"/>
      <color rgb="FF000000"/>
      <name val="Arial Narrow"/>
    </font>
    <font>
      <i/>
      <sz val="14.0"/>
      <color theme="1"/>
      <name val="Times New Roman"/>
    </font>
    <font>
      <b/>
      <sz val="14.0"/>
      <color theme="1"/>
      <name val="Arial Narrow"/>
    </font>
    <font>
      <b/>
      <sz val="14.0"/>
      <color theme="1"/>
      <name val="Arial"/>
    </font>
    <font>
      <sz val="12.0"/>
      <color theme="1"/>
      <name val="Arial"/>
    </font>
    <font>
      <sz val="14.0"/>
      <color rgb="FF000000"/>
      <name val="Calibri"/>
    </font>
    <font>
      <sz val="14.0"/>
      <color rgb="FF002060"/>
      <name val="Calibri"/>
    </font>
    <font>
      <sz val="14.0"/>
      <color rgb="FFFFFF00"/>
      <name val="Times New Roman"/>
    </font>
    <font>
      <sz val="14.0"/>
      <color rgb="FFFF0000"/>
      <name val="Times New Roman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8496B0"/>
        <bgColor rgb="FF8496B0"/>
      </patternFill>
    </fill>
    <fill>
      <patternFill patternType="solid">
        <fgColor rgb="FF2E75B5"/>
        <bgColor rgb="FF2E75B5"/>
      </patternFill>
    </fill>
    <fill>
      <patternFill patternType="solid">
        <fgColor rgb="FFC00000"/>
        <bgColor rgb="FFC00000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</fills>
  <borders count="60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15" xfId="0" applyBorder="1" applyFont="1" applyNumberFormat="1"/>
    <xf borderId="6" fillId="0" fontId="3" numFmtId="15" xfId="0" applyAlignment="1" applyBorder="1" applyFont="1" applyNumberFormat="1">
      <alignment horizontal="left"/>
    </xf>
    <xf borderId="6" fillId="0" fontId="3" numFmtId="0" xfId="0" applyAlignment="1" applyBorder="1" applyFont="1">
      <alignment horizontal="left"/>
    </xf>
    <xf borderId="6" fillId="0" fontId="3" numFmtId="164" xfId="0" applyBorder="1" applyFont="1" applyNumberFormat="1"/>
    <xf borderId="6" fillId="0" fontId="3" numFmtId="0" xfId="0" applyBorder="1" applyFont="1"/>
    <xf borderId="7" fillId="0" fontId="3" numFmtId="0" xfId="0" applyBorder="1" applyFont="1"/>
    <xf borderId="8" fillId="0" fontId="3" numFmtId="0" xfId="0" applyAlignment="1" applyBorder="1" applyFont="1">
      <alignment horizontal="center"/>
    </xf>
    <xf borderId="9" fillId="0" fontId="3" numFmtId="15" xfId="0" applyBorder="1" applyFont="1" applyNumberFormat="1"/>
    <xf borderId="9" fillId="0" fontId="3" numFmtId="15" xfId="0" applyAlignment="1" applyBorder="1" applyFont="1" applyNumberFormat="1">
      <alignment horizontal="left"/>
    </xf>
    <xf borderId="9" fillId="0" fontId="3" numFmtId="0" xfId="0" applyAlignment="1" applyBorder="1" applyFont="1">
      <alignment horizontal="left"/>
    </xf>
    <xf borderId="9" fillId="0" fontId="3" numFmtId="164" xfId="0" applyBorder="1" applyFont="1" applyNumberFormat="1"/>
    <xf borderId="9" fillId="0" fontId="3" numFmtId="0" xfId="0" applyBorder="1" applyFont="1"/>
    <xf borderId="10" fillId="0" fontId="3" numFmtId="0" xfId="0" applyBorder="1" applyFont="1"/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2" fillId="0" fontId="2" numFmtId="164" xfId="0" applyBorder="1" applyFont="1" applyNumberFormat="1"/>
    <xf borderId="13" fillId="0" fontId="3" numFmtId="0" xfId="0" applyBorder="1" applyFont="1"/>
    <xf borderId="0" fillId="0" fontId="3" numFmtId="164" xfId="0" applyFont="1" applyNumberFormat="1"/>
    <xf borderId="9" fillId="2" fontId="3" numFmtId="0" xfId="0" applyBorder="1" applyFill="1" applyFont="1"/>
    <xf borderId="9" fillId="0" fontId="2" numFmtId="164" xfId="0" applyBorder="1" applyFont="1" applyNumberFormat="1"/>
    <xf borderId="5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5" fillId="0" fontId="3" numFmtId="164" xfId="0" applyBorder="1" applyFont="1" applyNumberFormat="1"/>
    <xf borderId="16" fillId="0" fontId="3" numFmtId="0" xfId="0" applyBorder="1" applyFont="1"/>
    <xf borderId="6" fillId="0" fontId="2" numFmtId="15" xfId="0" applyBorder="1" applyFont="1" applyNumberFormat="1"/>
    <xf borderId="12" fillId="0" fontId="3" numFmtId="164" xfId="0" applyBorder="1" applyFont="1" applyNumberFormat="1"/>
    <xf borderId="17" fillId="0" fontId="3" numFmtId="0" xfId="0" applyBorder="1" applyFont="1"/>
    <xf borderId="0" fillId="0" fontId="3" numFmtId="0" xfId="0" applyFont="1"/>
    <xf borderId="18" fillId="0" fontId="2" numFmtId="0" xfId="0" applyAlignment="1" applyBorder="1" applyFont="1">
      <alignment horizontal="center"/>
    </xf>
    <xf borderId="9" fillId="0" fontId="4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shrinkToFit="0" vertical="center" wrapText="1"/>
    </xf>
    <xf borderId="9" fillId="2" fontId="5" numFmtId="0" xfId="0" applyAlignment="1" applyBorder="1" applyFont="1">
      <alignment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0" fillId="0" fontId="2" numFmtId="164" xfId="0" applyFont="1" applyNumberFormat="1"/>
    <xf borderId="6" fillId="0" fontId="6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horizontal="left" vertical="center"/>
    </xf>
    <xf borderId="9" fillId="0" fontId="7" numFmtId="0" xfId="0" applyAlignment="1" applyBorder="1" applyFont="1">
      <alignment shrinkToFit="0" vertical="center" wrapText="1"/>
    </xf>
    <xf borderId="6" fillId="2" fontId="5" numFmtId="0" xfId="0" applyAlignment="1" applyBorder="1" applyFont="1">
      <alignment shrinkToFit="0" vertical="center" wrapText="1"/>
    </xf>
    <xf borderId="7" fillId="0" fontId="3" numFmtId="164" xfId="0" applyBorder="1" applyFont="1" applyNumberFormat="1"/>
    <xf borderId="10" fillId="0" fontId="3" numFmtId="164" xfId="0" applyBorder="1" applyFont="1" applyNumberFormat="1"/>
    <xf borderId="13" fillId="0" fontId="3" numFmtId="164" xfId="0" applyBorder="1" applyFont="1" applyNumberFormat="1"/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left"/>
    </xf>
    <xf borderId="6" fillId="0" fontId="2" numFmtId="164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9" fillId="0" fontId="3" numFmtId="164" xfId="0" applyAlignment="1" applyBorder="1" applyFont="1" applyNumberFormat="1">
      <alignment horizontal="left"/>
    </xf>
    <xf borderId="9" fillId="0" fontId="3" numFmtId="164" xfId="0" applyAlignment="1" applyBorder="1" applyFont="1" applyNumberFormat="1">
      <alignment horizontal="center"/>
    </xf>
    <xf borderId="9" fillId="0" fontId="2" numFmtId="164" xfId="0" applyAlignment="1" applyBorder="1" applyFont="1" applyNumberFormat="1">
      <alignment horizontal="center"/>
    </xf>
    <xf borderId="10" fillId="0" fontId="3" numFmtId="0" xfId="0" applyAlignment="1" applyBorder="1" applyFont="1">
      <alignment horizontal="center"/>
    </xf>
    <xf borderId="6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shrinkToFit="0" vertical="center" wrapText="1"/>
    </xf>
    <xf borderId="9" fillId="2" fontId="5" numFmtId="0" xfId="0" applyAlignment="1" applyBorder="1" applyFont="1">
      <alignment vertical="center"/>
    </xf>
    <xf borderId="9" fillId="4" fontId="8" numFmtId="164" xfId="0" applyAlignment="1" applyBorder="1" applyFont="1" applyNumberFormat="1">
      <alignment horizontal="center" vertical="center"/>
    </xf>
    <xf borderId="19" fillId="2" fontId="5" numFmtId="0" xfId="0" applyAlignment="1" applyBorder="1" applyFont="1">
      <alignment shrinkToFit="0" vertical="center" wrapText="1"/>
    </xf>
    <xf borderId="20" fillId="0" fontId="3" numFmtId="164" xfId="0" applyBorder="1" applyFont="1" applyNumberFormat="1"/>
    <xf borderId="21" fillId="0" fontId="3" numFmtId="164" xfId="0" applyBorder="1" applyFont="1" applyNumberFormat="1"/>
    <xf borderId="22" fillId="0" fontId="5" numFmtId="0" xfId="0" applyAlignment="1" applyBorder="1" applyFont="1">
      <alignment shrinkToFit="0" vertical="center" wrapText="1"/>
    </xf>
    <xf borderId="23" fillId="0" fontId="3" numFmtId="164" xfId="0" applyBorder="1" applyFont="1" applyNumberFormat="1"/>
    <xf borderId="24" fillId="0" fontId="3" numFmtId="164" xfId="0" applyBorder="1" applyFont="1" applyNumberFormat="1"/>
    <xf borderId="22" fillId="0" fontId="3" numFmtId="0" xfId="0" applyBorder="1" applyFont="1"/>
    <xf borderId="25" fillId="0" fontId="3" numFmtId="0" xfId="0" applyBorder="1" applyFont="1"/>
    <xf borderId="26" fillId="0" fontId="2" numFmtId="164" xfId="0" applyBorder="1" applyFont="1" applyNumberFormat="1"/>
    <xf borderId="27" fillId="0" fontId="2" numFmtId="164" xfId="0" applyBorder="1" applyFont="1" applyNumberFormat="1"/>
    <xf borderId="6" fillId="0" fontId="3" numFmtId="15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29" fillId="0" fontId="5" numFmtId="0" xfId="0" applyAlignment="1" applyBorder="1" applyFont="1">
      <alignment shrinkToFit="0" vertical="center" wrapText="1"/>
    </xf>
    <xf borderId="29" fillId="0" fontId="3" numFmtId="164" xfId="0" applyBorder="1" applyFont="1" applyNumberFormat="1"/>
    <xf borderId="30" fillId="0" fontId="3" numFmtId="0" xfId="0" applyBorder="1" applyFont="1"/>
    <xf borderId="6" fillId="2" fontId="5" numFmtId="0" xfId="0" applyAlignment="1" applyBorder="1" applyFont="1">
      <alignment vertical="center"/>
    </xf>
    <xf borderId="9" fillId="2" fontId="5" numFmtId="0" xfId="0" applyAlignment="1" applyBorder="1" applyFont="1">
      <alignment horizontal="left" vertical="center"/>
    </xf>
    <xf borderId="9" fillId="4" fontId="9" numFmtId="0" xfId="0" applyAlignment="1" applyBorder="1" applyFont="1">
      <alignment shrinkToFit="0" vertical="center" wrapText="1"/>
    </xf>
    <xf borderId="31" fillId="4" fontId="9" numFmtId="0" xfId="0" applyAlignment="1" applyBorder="1" applyFont="1">
      <alignment shrinkToFit="0" vertical="center" wrapText="1"/>
    </xf>
    <xf borderId="0" fillId="0" fontId="1" numFmtId="0" xfId="0" applyFont="1"/>
    <xf borderId="9" fillId="4" fontId="5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shrinkToFit="0" vertical="center" wrapText="1"/>
    </xf>
    <xf borderId="9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165" xfId="0" applyBorder="1" applyFont="1" applyNumberFormat="1"/>
    <xf borderId="9" fillId="0" fontId="1" numFmtId="165" xfId="0" applyAlignment="1" applyBorder="1" applyFont="1" applyNumberFormat="1">
      <alignment readingOrder="0"/>
    </xf>
    <xf borderId="9" fillId="5" fontId="5" numFmtId="0" xfId="0" applyAlignment="1" applyBorder="1" applyFill="1" applyFont="1">
      <alignment shrinkToFit="0" vertical="center" wrapText="1"/>
    </xf>
    <xf borderId="9" fillId="5" fontId="6" numFmtId="0" xfId="0" applyAlignment="1" applyBorder="1" applyFont="1">
      <alignment shrinkToFit="0" vertical="center" wrapText="1"/>
    </xf>
    <xf borderId="9" fillId="5" fontId="5" numFmtId="0" xfId="0" applyAlignment="1" applyBorder="1" applyFont="1">
      <alignment vertical="center"/>
    </xf>
    <xf borderId="9" fillId="5" fontId="1" numFmtId="0" xfId="0" applyBorder="1" applyFont="1"/>
    <xf borderId="9" fillId="0" fontId="10" numFmtId="165" xfId="0" applyBorder="1" applyFont="1" applyNumberFormat="1"/>
    <xf borderId="9" fillId="0" fontId="1" numFmtId="166" xfId="0" applyAlignment="1" applyBorder="1" applyFont="1" applyNumberFormat="1">
      <alignment readingOrder="0"/>
    </xf>
    <xf borderId="9" fillId="6" fontId="5" numFmtId="0" xfId="0" applyAlignment="1" applyBorder="1" applyFill="1" applyFont="1">
      <alignment shrinkToFit="0" vertical="center" wrapText="1"/>
    </xf>
    <xf borderId="9" fillId="7" fontId="5" numFmtId="0" xfId="0" applyAlignment="1" applyBorder="1" applyFill="1" applyFont="1">
      <alignment shrinkToFit="0" vertical="center" wrapText="1"/>
    </xf>
    <xf borderId="9" fillId="6" fontId="5" numFmtId="0" xfId="0" applyAlignment="1" applyBorder="1" applyFont="1">
      <alignment vertical="center"/>
    </xf>
    <xf borderId="18" fillId="0" fontId="2" numFmtId="165" xfId="0" applyAlignment="1" applyBorder="1" applyFont="1" applyNumberFormat="1">
      <alignment horizontal="center"/>
    </xf>
    <xf borderId="9" fillId="0" fontId="5" numFmtId="0" xfId="0" applyAlignment="1" applyBorder="1" applyFont="1">
      <alignment vertical="center"/>
    </xf>
    <xf borderId="9" fillId="0" fontId="5" numFmtId="0" xfId="0" applyAlignment="1" applyBorder="1" applyFont="1">
      <alignment readingOrder="0" shrinkToFit="0" vertical="center" wrapText="1"/>
    </xf>
    <xf borderId="9" fillId="5" fontId="5" numFmtId="0" xfId="0" applyAlignment="1" applyBorder="1" applyFont="1">
      <alignment readingOrder="0" shrinkToFit="0" vertical="center" wrapText="1"/>
    </xf>
    <xf borderId="9" fillId="5" fontId="5" numFmtId="0" xfId="0" applyAlignment="1" applyBorder="1" applyFont="1">
      <alignment readingOrder="0" vertical="center"/>
    </xf>
    <xf borderId="9" fillId="5" fontId="5" numFmtId="0" xfId="0" applyAlignment="1" applyBorder="1" applyFont="1">
      <alignment horizontal="left" vertical="center"/>
    </xf>
    <xf borderId="9" fillId="6" fontId="5" numFmtId="167" xfId="0" applyAlignment="1" applyBorder="1" applyFont="1" applyNumberFormat="1">
      <alignment vertical="center"/>
    </xf>
    <xf borderId="9" fillId="6" fontId="5" numFmtId="0" xfId="0" applyAlignment="1" applyBorder="1" applyFont="1">
      <alignment readingOrder="0" shrinkToFit="0" vertical="center" wrapText="1"/>
    </xf>
    <xf borderId="9" fillId="0" fontId="10" numFmtId="165" xfId="0" applyAlignment="1" applyBorder="1" applyFont="1" applyNumberFormat="1">
      <alignment readingOrder="0"/>
    </xf>
    <xf borderId="9" fillId="5" fontId="1" numFmtId="166" xfId="0" applyAlignment="1" applyBorder="1" applyFont="1" applyNumberFormat="1">
      <alignment readingOrder="0"/>
    </xf>
    <xf borderId="9" fillId="5" fontId="1" numFmtId="0" xfId="0" applyAlignment="1" applyBorder="1" applyFont="1">
      <alignment readingOrder="0"/>
    </xf>
    <xf borderId="9" fillId="5" fontId="1" numFmtId="165" xfId="0" applyBorder="1" applyFont="1" applyNumberFormat="1"/>
    <xf borderId="9" fillId="5" fontId="1" numFmtId="165" xfId="0" applyAlignment="1" applyBorder="1" applyFont="1" applyNumberFormat="1">
      <alignment readingOrder="0"/>
    </xf>
    <xf borderId="9" fillId="6" fontId="6" numFmtId="0" xfId="0" applyAlignment="1" applyBorder="1" applyFont="1">
      <alignment shrinkToFit="0" vertical="center" wrapText="1"/>
    </xf>
    <xf borderId="29" fillId="5" fontId="5" numFmtId="0" xfId="0" applyAlignment="1" applyBorder="1" applyFont="1">
      <alignment shrinkToFit="0" vertical="center" wrapText="1"/>
    </xf>
    <xf borderId="32" fillId="0" fontId="11" numFmtId="0" xfId="0" applyBorder="1" applyFont="1"/>
    <xf borderId="9" fillId="6" fontId="12" numFmtId="0" xfId="0" applyAlignment="1" applyBorder="1" applyFont="1">
      <alignment shrinkToFit="0" vertical="center" wrapText="1"/>
    </xf>
    <xf borderId="29" fillId="6" fontId="5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vertical="center"/>
    </xf>
    <xf borderId="9" fillId="0" fontId="10" numFmtId="0" xfId="0" applyBorder="1" applyFont="1"/>
    <xf borderId="0" fillId="0" fontId="10" numFmtId="0" xfId="0" applyFont="1"/>
    <xf borderId="33" fillId="0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readingOrder="0" vertical="center"/>
    </xf>
    <xf borderId="35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6" fillId="0" fontId="10" numFmtId="0" xfId="0" applyAlignment="1" applyBorder="1" applyFont="1">
      <alignment horizontal="left" readingOrder="0"/>
    </xf>
    <xf borderId="37" fillId="0" fontId="10" numFmtId="0" xfId="0" applyAlignment="1" applyBorder="1" applyFont="1">
      <alignment horizontal="left"/>
    </xf>
    <xf borderId="38" fillId="0" fontId="11" numFmtId="0" xfId="0" applyBorder="1" applyFont="1"/>
    <xf borderId="39" fillId="0" fontId="11" numFmtId="0" xfId="0" applyBorder="1" applyFont="1"/>
    <xf borderId="40" fillId="0" fontId="11" numFmtId="0" xfId="0" applyBorder="1" applyFont="1"/>
    <xf borderId="41" fillId="0" fontId="11" numFmtId="0" xfId="0" applyBorder="1" applyFont="1"/>
    <xf borderId="16" fillId="0" fontId="11" numFmtId="0" xfId="0" applyBorder="1" applyFont="1"/>
    <xf borderId="14" fillId="0" fontId="11" numFmtId="0" xfId="0" applyBorder="1" applyFont="1"/>
    <xf borderId="42" fillId="0" fontId="10" numFmtId="0" xfId="0" applyAlignment="1" applyBorder="1" applyFont="1">
      <alignment horizontal="center" readingOrder="0"/>
    </xf>
    <xf borderId="43" fillId="0" fontId="1" numFmtId="0" xfId="0" applyAlignment="1" applyBorder="1" applyFont="1">
      <alignment horizontal="center"/>
    </xf>
    <xf borderId="44" fillId="0" fontId="3" numFmtId="0" xfId="0" applyAlignment="1" applyBorder="1" applyFont="1">
      <alignment horizontal="center"/>
    </xf>
    <xf borderId="32" fillId="0" fontId="3" numFmtId="0" xfId="0" applyBorder="1" applyFont="1"/>
    <xf borderId="32" fillId="0" fontId="13" numFmtId="0" xfId="0" applyBorder="1" applyFont="1"/>
    <xf borderId="32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/>
    </xf>
    <xf borderId="42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/>
    </xf>
    <xf borderId="9" fillId="0" fontId="10" numFmtId="0" xfId="0" applyAlignment="1" applyBorder="1" applyFont="1">
      <alignment horizontal="center" readingOrder="0"/>
    </xf>
    <xf borderId="45" fillId="0" fontId="3" numFmtId="0" xfId="0" applyAlignment="1" applyBorder="1" applyFont="1">
      <alignment horizontal="center"/>
    </xf>
    <xf borderId="9" fillId="0" fontId="13" numFmtId="0" xfId="0" applyBorder="1" applyFont="1"/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horizontal="center"/>
    </xf>
    <xf borderId="9" fillId="0" fontId="3" numFmtId="0" xfId="0" applyAlignment="1" applyBorder="1" applyFont="1">
      <alignment horizontal="center" readingOrder="0" vertical="center"/>
    </xf>
    <xf borderId="0" fillId="0" fontId="14" numFmtId="0" xfId="0" applyFont="1"/>
    <xf borderId="45" fillId="2" fontId="3" numFmtId="0" xfId="0" applyAlignment="1" applyBorder="1" applyFont="1">
      <alignment horizontal="center"/>
    </xf>
    <xf borderId="9" fillId="2" fontId="13" numFmtId="0" xfId="0" applyBorder="1" applyFont="1"/>
    <xf borderId="9" fillId="2" fontId="3" numFmtId="0" xfId="0" applyAlignment="1" applyBorder="1" applyFont="1">
      <alignment horizontal="center" readingOrder="0"/>
    </xf>
    <xf borderId="9" fillId="2" fontId="3" numFmtId="0" xfId="0" applyAlignment="1" applyBorder="1" applyFont="1">
      <alignment horizontal="center"/>
    </xf>
    <xf borderId="46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10" fillId="2" fontId="3" numFmtId="0" xfId="0" applyAlignment="1" applyBorder="1" applyFont="1">
      <alignment horizontal="center" readingOrder="0"/>
    </xf>
    <xf borderId="47" fillId="2" fontId="3" numFmtId="164" xfId="0" applyAlignment="1" applyBorder="1" applyFont="1" applyNumberFormat="1">
      <alignment horizontal="center"/>
    </xf>
    <xf borderId="9" fillId="0" fontId="15" numFmtId="0" xfId="0" applyBorder="1" applyFont="1"/>
    <xf borderId="48" fillId="0" fontId="3" numFmtId="0" xfId="0" applyAlignment="1" applyBorder="1" applyFont="1">
      <alignment horizontal="center"/>
    </xf>
    <xf borderId="29" fillId="0" fontId="13" numFmtId="0" xfId="0" applyBorder="1" applyFont="1"/>
    <xf borderId="29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5" fillId="0" fontId="3" numFmtId="164" xfId="0" applyAlignment="1" applyBorder="1" applyFont="1" applyNumberFormat="1">
      <alignment horizontal="center"/>
    </xf>
    <xf borderId="49" fillId="8" fontId="2" numFmtId="0" xfId="0" applyAlignment="1" applyBorder="1" applyFill="1" applyFont="1">
      <alignment horizontal="center"/>
    </xf>
    <xf borderId="50" fillId="0" fontId="11" numFmtId="0" xfId="0" applyBorder="1" applyFont="1"/>
    <xf borderId="51" fillId="8" fontId="2" numFmtId="0" xfId="0" applyAlignment="1" applyBorder="1" applyFont="1">
      <alignment horizontal="center"/>
    </xf>
    <xf borderId="52" fillId="8" fontId="3" numFmtId="0" xfId="0" applyAlignment="1" applyBorder="1" applyFont="1">
      <alignment horizontal="center"/>
    </xf>
    <xf borderId="53" fillId="8" fontId="3" numFmtId="0" xfId="0" applyAlignment="1" applyBorder="1" applyFont="1">
      <alignment horizontal="center"/>
    </xf>
    <xf borderId="2" fillId="8" fontId="3" numFmtId="0" xfId="0" applyAlignment="1" applyBorder="1" applyFont="1">
      <alignment horizontal="center"/>
    </xf>
    <xf borderId="54" fillId="8" fontId="2" numFmtId="164" xfId="0" applyAlignment="1" applyBorder="1" applyFont="1" applyNumberFormat="1">
      <alignment horizontal="center"/>
    </xf>
    <xf borderId="9" fillId="8" fontId="2" numFmtId="164" xfId="0" applyBorder="1" applyFont="1" applyNumberFormat="1"/>
    <xf borderId="9" fillId="8" fontId="10" numFmtId="0" xfId="0" applyAlignment="1" applyBorder="1" applyFont="1">
      <alignment horizontal="center"/>
    </xf>
    <xf borderId="0" fillId="0" fontId="16" numFmtId="15" xfId="0" applyAlignment="1" applyFont="1" applyNumberFormat="1">
      <alignment readingOrder="0"/>
    </xf>
    <xf borderId="0" fillId="0" fontId="17" numFmtId="0" xfId="0" applyFont="1"/>
    <xf borderId="0" fillId="0" fontId="17" numFmtId="2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vertical="center"/>
    </xf>
    <xf borderId="0" fillId="0" fontId="19" numFmtId="0" xfId="0" applyAlignment="1" applyFont="1">
      <alignment horizontal="center" vertical="center"/>
    </xf>
    <xf borderId="0" fillId="0" fontId="21" numFmtId="0" xfId="0" applyAlignment="1" applyFont="1">
      <alignment horizontal="left"/>
    </xf>
    <xf borderId="0" fillId="0" fontId="19" numFmtId="0" xfId="0" applyAlignment="1" applyFont="1">
      <alignment horizontal="left" vertical="center"/>
    </xf>
    <xf borderId="0" fillId="0" fontId="19" numFmtId="16" xfId="0" applyAlignment="1" applyFont="1" applyNumberFormat="1">
      <alignment horizontal="left" vertical="center"/>
    </xf>
    <xf borderId="0" fillId="0" fontId="21" numFmtId="0" xfId="0" applyAlignment="1" applyFont="1">
      <alignment horizontal="center" vertical="center"/>
    </xf>
    <xf borderId="29" fillId="0" fontId="20" numFmtId="0" xfId="0" applyAlignment="1" applyBorder="1" applyFont="1">
      <alignment horizontal="center" vertical="center"/>
    </xf>
    <xf borderId="29" fillId="0" fontId="20" numFmtId="0" xfId="0" applyAlignment="1" applyBorder="1" applyFont="1">
      <alignment horizontal="center" shrinkToFit="0" vertical="center" wrapText="1"/>
    </xf>
    <xf borderId="36" fillId="0" fontId="20" numFmtId="0" xfId="0" applyAlignment="1" applyBorder="1" applyFont="1">
      <alignment horizontal="center" vertical="center"/>
    </xf>
    <xf borderId="55" fillId="0" fontId="20" numFmtId="0" xfId="0" applyAlignment="1" applyBorder="1" applyFont="1">
      <alignment horizontal="center" vertical="center"/>
    </xf>
    <xf borderId="29" fillId="0" fontId="22" numFmtId="0" xfId="0" applyAlignment="1" applyBorder="1" applyFont="1">
      <alignment horizontal="center" readingOrder="0" shrinkToFit="0" vertical="center" wrapText="1"/>
    </xf>
    <xf borderId="29" fillId="0" fontId="22" numFmtId="0" xfId="0" applyAlignment="1" applyBorder="1" applyFont="1">
      <alignment horizontal="center" vertical="center"/>
    </xf>
    <xf borderId="55" fillId="0" fontId="22" numFmtId="0" xfId="0" applyAlignment="1" applyBorder="1" applyFont="1">
      <alignment vertical="center"/>
    </xf>
    <xf borderId="37" fillId="0" fontId="22" numFmtId="0" xfId="0" applyAlignment="1" applyBorder="1" applyFont="1">
      <alignment horizontal="center" vertical="center"/>
    </xf>
    <xf borderId="29" fillId="0" fontId="22" numFmtId="0" xfId="0" applyAlignment="1" applyBorder="1" applyFont="1">
      <alignment horizontal="center" shrinkToFit="0" vertical="center" wrapText="1"/>
    </xf>
    <xf borderId="56" fillId="0" fontId="22" numFmtId="0" xfId="0" applyAlignment="1" applyBorder="1" applyFont="1">
      <alignment vertical="center"/>
    </xf>
    <xf borderId="43" fillId="0" fontId="11" numFmtId="0" xfId="0" applyBorder="1" applyFont="1"/>
    <xf borderId="9" fillId="0" fontId="20" numFmtId="0" xfId="0" applyAlignment="1" applyBorder="1" applyFont="1">
      <alignment horizontal="center" vertical="center"/>
    </xf>
    <xf borderId="22" fillId="0" fontId="20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9" fillId="4" fontId="20" numFmtId="0" xfId="0" applyAlignment="1" applyBorder="1" applyFont="1">
      <alignment horizontal="left" vertical="center"/>
    </xf>
    <xf borderId="9" fillId="4" fontId="20" numFmtId="0" xfId="0" applyAlignment="1" applyBorder="1" applyFont="1">
      <alignment horizontal="center" vertical="center"/>
    </xf>
    <xf borderId="9" fillId="4" fontId="20" numFmtId="164" xfId="0" applyAlignment="1" applyBorder="1" applyFont="1" applyNumberFormat="1">
      <alignment horizontal="center" vertical="center"/>
    </xf>
    <xf borderId="9" fillId="4" fontId="9" numFmtId="164" xfId="0" applyAlignment="1" applyBorder="1" applyFont="1" applyNumberFormat="1">
      <alignment horizontal="center" shrinkToFit="0" vertical="center" wrapText="1"/>
    </xf>
    <xf borderId="57" fillId="4" fontId="20" numFmtId="164" xfId="0" applyAlignment="1" applyBorder="1" applyFont="1" applyNumberFormat="1">
      <alignment vertical="center"/>
    </xf>
    <xf borderId="9" fillId="4" fontId="20" numFmtId="164" xfId="0" applyAlignment="1" applyBorder="1" applyFont="1" applyNumberFormat="1">
      <alignment vertical="center"/>
    </xf>
    <xf borderId="9" fillId="0" fontId="9" numFmtId="0" xfId="0" applyAlignment="1" applyBorder="1" applyFont="1">
      <alignment vertical="center"/>
    </xf>
    <xf borderId="9" fillId="0" fontId="9" numFmtId="168" xfId="0" applyAlignment="1" applyBorder="1" applyFont="1" applyNumberFormat="1">
      <alignment horizontal="center" vertical="center"/>
    </xf>
    <xf borderId="9" fillId="0" fontId="20" numFmtId="0" xfId="0" applyAlignment="1" applyBorder="1" applyFont="1">
      <alignment horizontal="left" vertical="center"/>
    </xf>
    <xf borderId="9" fillId="0" fontId="20" numFmtId="164" xfId="0" applyAlignment="1" applyBorder="1" applyFont="1" applyNumberFormat="1">
      <alignment horizontal="center" vertical="center"/>
    </xf>
    <xf borderId="9" fillId="0" fontId="23" numFmtId="164" xfId="0" applyAlignment="1" applyBorder="1" applyFont="1" applyNumberFormat="1">
      <alignment horizontal="center" vertical="center"/>
    </xf>
    <xf borderId="9" fillId="0" fontId="21" numFmtId="164" xfId="0" applyAlignment="1" applyBorder="1" applyFont="1" applyNumberFormat="1">
      <alignment vertical="center"/>
    </xf>
    <xf borderId="9" fillId="2" fontId="20" numFmtId="164" xfId="0" applyAlignment="1" applyBorder="1" applyFont="1" applyNumberFormat="1">
      <alignment vertical="center"/>
    </xf>
    <xf borderId="9" fillId="6" fontId="9" numFmtId="0" xfId="0" applyAlignment="1" applyBorder="1" applyFont="1">
      <alignment shrinkToFit="0" vertical="center" wrapText="1"/>
    </xf>
    <xf borderId="9" fillId="6" fontId="9" numFmtId="0" xfId="0" applyAlignment="1" applyBorder="1" applyFont="1">
      <alignment horizontal="center" vertical="center"/>
    </xf>
    <xf borderId="9" fillId="6" fontId="20" numFmtId="0" xfId="0" applyAlignment="1" applyBorder="1" applyFont="1">
      <alignment horizontal="left" vertical="center"/>
    </xf>
    <xf borderId="9" fillId="6" fontId="20" numFmtId="0" xfId="0" applyAlignment="1" applyBorder="1" applyFont="1">
      <alignment horizontal="center" vertical="center"/>
    </xf>
    <xf borderId="9" fillId="6" fontId="20" numFmtId="164" xfId="0" applyAlignment="1" applyBorder="1" applyFont="1" applyNumberFormat="1">
      <alignment horizontal="center" vertical="center"/>
    </xf>
    <xf borderId="9" fillId="6" fontId="20" numFmtId="164" xfId="0" applyAlignment="1" applyBorder="1" applyFont="1" applyNumberFormat="1">
      <alignment horizontal="center" readingOrder="0" vertical="center"/>
    </xf>
    <xf borderId="9" fillId="6" fontId="23" numFmtId="164" xfId="0" applyAlignment="1" applyBorder="1" applyFont="1" applyNumberFormat="1">
      <alignment horizontal="center" vertical="center"/>
    </xf>
    <xf borderId="9" fillId="6" fontId="20" numFmtId="164" xfId="0" applyAlignment="1" applyBorder="1" applyFont="1" applyNumberFormat="1">
      <alignment vertical="center"/>
    </xf>
    <xf borderId="9" fillId="4" fontId="9" numFmtId="0" xfId="0" applyAlignment="1" applyBorder="1" applyFont="1">
      <alignment horizontal="center" vertical="center"/>
    </xf>
    <xf borderId="9" fillId="4" fontId="20" numFmtId="0" xfId="0" applyAlignment="1" applyBorder="1" applyFont="1">
      <alignment horizontal="left" shrinkToFit="0" vertical="center" wrapText="1"/>
    </xf>
    <xf borderId="9" fillId="4" fontId="20" numFmtId="0" xfId="0" applyAlignment="1" applyBorder="1" applyFont="1">
      <alignment horizontal="center" shrinkToFit="0" vertical="center" wrapText="1"/>
    </xf>
    <xf borderId="9" fillId="4" fontId="20" numFmtId="164" xfId="0" applyAlignment="1" applyBorder="1" applyFont="1" applyNumberFormat="1">
      <alignment horizontal="center" shrinkToFit="0" vertical="center" wrapText="1"/>
    </xf>
    <xf borderId="9" fillId="4" fontId="24" numFmtId="164" xfId="0" applyAlignment="1" applyBorder="1" applyFont="1" applyNumberFormat="1">
      <alignment horizontal="center" vertical="center"/>
    </xf>
    <xf borderId="9" fillId="4" fontId="23" numFmtId="164" xfId="0" applyAlignment="1" applyBorder="1" applyFont="1" applyNumberFormat="1">
      <alignment horizontal="center" shrinkToFit="0" vertical="center" wrapText="1"/>
    </xf>
    <xf borderId="9" fillId="0" fontId="9" numFmtId="0" xfId="0" applyAlignment="1" applyBorder="1" applyFont="1">
      <alignment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9" fillId="0" fontId="23" numFmtId="164" xfId="0" applyAlignment="1" applyBorder="1" applyFont="1" applyNumberFormat="1">
      <alignment horizontal="center" shrinkToFit="0" vertical="center" wrapText="1"/>
    </xf>
    <xf borderId="9" fillId="4" fontId="9" numFmtId="167" xfId="0" applyAlignment="1" applyBorder="1" applyFont="1" applyNumberFormat="1">
      <alignment horizontal="center" vertical="center"/>
    </xf>
    <xf borderId="9" fillId="4" fontId="23" numFmtId="164" xfId="0" applyAlignment="1" applyBorder="1" applyFont="1" applyNumberFormat="1">
      <alignment horizontal="center" vertical="center"/>
    </xf>
    <xf borderId="9" fillId="6" fontId="9" numFmtId="168" xfId="0" applyAlignment="1" applyBorder="1" applyFont="1" applyNumberFormat="1">
      <alignment horizontal="center" shrinkToFit="0" vertical="center" wrapText="1"/>
    </xf>
    <xf borderId="9" fillId="6" fontId="20" numFmtId="0" xfId="0" applyAlignment="1" applyBorder="1" applyFont="1">
      <alignment horizontal="left" shrinkToFit="0" vertical="center" wrapText="1"/>
    </xf>
    <xf borderId="9" fillId="6" fontId="20" numFmtId="0" xfId="0" applyAlignment="1" applyBorder="1" applyFont="1">
      <alignment horizontal="center" shrinkToFit="0" vertical="center" wrapText="1"/>
    </xf>
    <xf borderId="9" fillId="6" fontId="20" numFmtId="164" xfId="0" applyAlignment="1" applyBorder="1" applyFont="1" applyNumberFormat="1">
      <alignment horizontal="center" shrinkToFit="0" vertical="center" wrapText="1"/>
    </xf>
    <xf borderId="9" fillId="6" fontId="23" numFmtId="164" xfId="0" applyAlignment="1" applyBorder="1" applyFont="1" applyNumberFormat="1">
      <alignment horizontal="center" shrinkToFit="0" vertical="center" wrapText="1"/>
    </xf>
    <xf borderId="9" fillId="4" fontId="9" numFmtId="167" xfId="0" applyAlignment="1" applyBorder="1" applyFont="1" applyNumberFormat="1">
      <alignment horizontal="center" shrinkToFit="0" vertical="center" wrapText="1"/>
    </xf>
    <xf borderId="9" fillId="6" fontId="9" numFmtId="168" xfId="0" applyAlignment="1" applyBorder="1" applyFont="1" applyNumberFormat="1">
      <alignment horizontal="center" vertical="center"/>
    </xf>
    <xf borderId="9" fillId="0" fontId="9" numFmtId="168" xfId="0" applyAlignment="1" applyBorder="1" applyFont="1" applyNumberFormat="1">
      <alignment horizontal="center" shrinkToFit="0" vertical="center" wrapText="1"/>
    </xf>
    <xf borderId="9" fillId="0" fontId="25" numFmtId="0" xfId="0" applyAlignment="1" applyBorder="1" applyFont="1">
      <alignment horizontal="left" vertical="center"/>
    </xf>
    <xf borderId="9" fillId="0" fontId="25" numFmtId="0" xfId="0" applyAlignment="1" applyBorder="1" applyFont="1">
      <alignment horizontal="center" vertical="center"/>
    </xf>
    <xf borderId="9" fillId="0" fontId="25" numFmtId="164" xfId="0" applyAlignment="1" applyBorder="1" applyFont="1" applyNumberFormat="1">
      <alignment horizontal="center" vertical="center"/>
    </xf>
    <xf borderId="9" fillId="0" fontId="9" numFmtId="167" xfId="0" applyAlignment="1" applyBorder="1" applyFont="1" applyNumberFormat="1">
      <alignment horizontal="center" shrinkToFit="0" vertical="center" wrapText="1"/>
    </xf>
    <xf borderId="9" fillId="0" fontId="20" numFmtId="164" xfId="0" applyAlignment="1" applyBorder="1" applyFont="1" applyNumberFormat="1">
      <alignment horizontal="center" readingOrder="0" vertical="center"/>
    </xf>
    <xf borderId="9" fillId="0" fontId="9" numFmtId="0" xfId="0" applyAlignment="1" applyBorder="1" applyFont="1">
      <alignment horizontal="center" vertical="center"/>
    </xf>
    <xf borderId="9" fillId="6" fontId="9" numFmtId="0" xfId="0" applyAlignment="1" applyBorder="1" applyFont="1">
      <alignment horizontal="center" shrinkToFit="0" vertical="center" wrapText="1"/>
    </xf>
    <xf borderId="9" fillId="6" fontId="20" numFmtId="164" xfId="0" applyAlignment="1" applyBorder="1" applyFont="1" applyNumberFormat="1">
      <alignment horizontal="center" readingOrder="0" shrinkToFit="0" vertical="center" wrapText="1"/>
    </xf>
    <xf borderId="9" fillId="6" fontId="23" numFmtId="164" xfId="0" applyAlignment="1" applyBorder="1" applyFont="1" applyNumberFormat="1">
      <alignment horizontal="center" readingOrder="0" vertical="center"/>
    </xf>
    <xf borderId="9" fillId="0" fontId="9" numFmtId="0" xfId="0" applyAlignment="1" applyBorder="1" applyFont="1">
      <alignment horizontal="left" shrinkToFit="0" vertical="center" wrapText="1"/>
    </xf>
    <xf borderId="9" fillId="6" fontId="21" numFmtId="164" xfId="0" applyAlignment="1" applyBorder="1" applyFont="1" applyNumberFormat="1">
      <alignment vertical="center"/>
    </xf>
    <xf borderId="9" fillId="6" fontId="23" numFmtId="164" xfId="0" applyAlignment="1" applyBorder="1" applyFont="1" applyNumberFormat="1">
      <alignment horizontal="center" readingOrder="0" shrinkToFit="0" vertical="center" wrapText="1"/>
    </xf>
    <xf borderId="9" fillId="6" fontId="9" numFmtId="167" xfId="0" applyAlignment="1" applyBorder="1" applyFont="1" applyNumberFormat="1">
      <alignment horizontal="center" shrinkToFit="0" vertical="center" wrapText="1"/>
    </xf>
    <xf borderId="9" fillId="6" fontId="9" numFmtId="167" xfId="0" applyAlignment="1" applyBorder="1" applyFont="1" applyNumberFormat="1">
      <alignment horizontal="center" vertical="center"/>
    </xf>
    <xf borderId="9" fillId="0" fontId="24" numFmtId="164" xfId="0" applyAlignment="1" applyBorder="1" applyFont="1" applyNumberFormat="1">
      <alignment horizontal="center" shrinkToFit="0" vertical="center" wrapText="1"/>
    </xf>
    <xf borderId="9" fillId="6" fontId="9" numFmtId="0" xfId="0" applyAlignment="1" applyBorder="1" applyFont="1">
      <alignment vertical="center"/>
    </xf>
    <xf borderId="9" fillId="6" fontId="24" numFmtId="164" xfId="0" applyAlignment="1" applyBorder="1" applyFont="1" applyNumberFormat="1">
      <alignment horizontal="center" vertical="center"/>
    </xf>
    <xf borderId="9" fillId="0" fontId="20" numFmtId="0" xfId="0" applyAlignment="1" applyBorder="1" applyFont="1">
      <alignment horizontal="left" shrinkToFit="0" vertical="center" wrapText="1"/>
    </xf>
    <xf borderId="9" fillId="0" fontId="20" numFmtId="0" xfId="0" applyAlignment="1" applyBorder="1" applyFont="1">
      <alignment horizontal="center" shrinkToFit="0" vertical="center" wrapText="1"/>
    </xf>
    <xf borderId="9" fillId="0" fontId="20" numFmtId="164" xfId="0" applyAlignment="1" applyBorder="1" applyFont="1" applyNumberFormat="1">
      <alignment horizontal="center" shrinkToFit="0" vertical="center" wrapText="1"/>
    </xf>
    <xf borderId="9" fillId="4" fontId="21" numFmtId="164" xfId="0" applyAlignment="1" applyBorder="1" applyFont="1" applyNumberFormat="1">
      <alignment vertical="center"/>
    </xf>
    <xf borderId="9" fillId="9" fontId="9" numFmtId="0" xfId="0" applyAlignment="1" applyBorder="1" applyFill="1" applyFont="1">
      <alignment shrinkToFit="0" vertical="center" wrapText="1"/>
    </xf>
    <xf borderId="9" fillId="9" fontId="9" numFmtId="167" xfId="0" applyAlignment="1" applyBorder="1" applyFont="1" applyNumberFormat="1">
      <alignment horizontal="center" vertical="center"/>
    </xf>
    <xf borderId="9" fillId="9" fontId="20" numFmtId="0" xfId="0" applyAlignment="1" applyBorder="1" applyFont="1">
      <alignment horizontal="left" vertical="center"/>
    </xf>
    <xf borderId="9" fillId="9" fontId="20" numFmtId="0" xfId="0" applyAlignment="1" applyBorder="1" applyFont="1">
      <alignment horizontal="center" vertical="center"/>
    </xf>
    <xf borderId="9" fillId="9" fontId="20" numFmtId="164" xfId="0" applyAlignment="1" applyBorder="1" applyFont="1" applyNumberFormat="1">
      <alignment horizontal="center" vertical="center"/>
    </xf>
    <xf borderId="9" fillId="9" fontId="23" numFmtId="164" xfId="0" applyAlignment="1" applyBorder="1" applyFont="1" applyNumberFormat="1">
      <alignment horizontal="center" shrinkToFit="0" vertical="center" wrapText="1"/>
    </xf>
    <xf borderId="9" fillId="9" fontId="21" numFmtId="164" xfId="0" applyAlignment="1" applyBorder="1" applyFont="1" applyNumberFormat="1">
      <alignment vertical="center"/>
    </xf>
    <xf borderId="9" fillId="9" fontId="20" numFmtId="164" xfId="0" applyAlignment="1" applyBorder="1" applyFont="1" applyNumberFormat="1">
      <alignment vertical="center"/>
    </xf>
    <xf borderId="9" fillId="0" fontId="20" numFmtId="164" xfId="0" applyAlignment="1" applyBorder="1" applyFont="1" applyNumberFormat="1">
      <alignment horizontal="left" vertical="center"/>
    </xf>
    <xf borderId="9" fillId="10" fontId="9" numFmtId="0" xfId="0" applyAlignment="1" applyBorder="1" applyFill="1" applyFont="1">
      <alignment shrinkToFit="0" vertical="center" wrapText="1"/>
    </xf>
    <xf borderId="9" fillId="10" fontId="9" numFmtId="168" xfId="0" applyAlignment="1" applyBorder="1" applyFont="1" applyNumberFormat="1">
      <alignment horizontal="center" vertical="center"/>
    </xf>
    <xf borderId="9" fillId="10" fontId="20" numFmtId="0" xfId="0" applyAlignment="1" applyBorder="1" applyFont="1">
      <alignment horizontal="left" vertical="center"/>
    </xf>
    <xf borderId="9" fillId="10" fontId="20" numFmtId="0" xfId="0" applyAlignment="1" applyBorder="1" applyFont="1">
      <alignment horizontal="center" vertical="center"/>
    </xf>
    <xf borderId="9" fillId="10" fontId="20" numFmtId="164" xfId="0" applyAlignment="1" applyBorder="1" applyFont="1" applyNumberFormat="1">
      <alignment horizontal="center" vertical="center"/>
    </xf>
    <xf borderId="9" fillId="10" fontId="23" numFmtId="164" xfId="0" applyAlignment="1" applyBorder="1" applyFont="1" applyNumberFormat="1">
      <alignment horizontal="center" shrinkToFit="0" vertical="center" wrapText="1"/>
    </xf>
    <xf borderId="9" fillId="10" fontId="20" numFmtId="164" xfId="0" applyAlignment="1" applyBorder="1" applyFont="1" applyNumberFormat="1">
      <alignment vertical="center"/>
    </xf>
    <xf borderId="29" fillId="0" fontId="20" numFmtId="164" xfId="0" applyAlignment="1" applyBorder="1" applyFont="1" applyNumberFormat="1">
      <alignment horizontal="center" vertical="center"/>
    </xf>
    <xf borderId="29" fillId="0" fontId="23" numFmtId="164" xfId="0" applyAlignment="1" applyBorder="1" applyFont="1" applyNumberFormat="1">
      <alignment horizontal="center" vertical="center"/>
    </xf>
    <xf borderId="29" fillId="0" fontId="21" numFmtId="164" xfId="0" applyAlignment="1" applyBorder="1" applyFont="1" applyNumberFormat="1">
      <alignment vertical="center"/>
    </xf>
    <xf borderId="0" fillId="0" fontId="20" numFmtId="0" xfId="0" applyAlignment="1" applyFont="1">
      <alignment horizontal="right" vertical="center"/>
    </xf>
    <xf borderId="0" fillId="0" fontId="20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168" xfId="0" applyAlignment="1" applyFont="1" applyNumberFormat="1">
      <alignment horizontal="center" shrinkToFit="0" vertical="center" wrapText="1"/>
    </xf>
    <xf borderId="0" fillId="0" fontId="20" numFmtId="0" xfId="0" applyAlignment="1" applyFont="1">
      <alignment horizontal="left" vertical="center"/>
    </xf>
    <xf borderId="2" fillId="0" fontId="20" numFmtId="164" xfId="0" applyAlignment="1" applyBorder="1" applyFont="1" applyNumberFormat="1">
      <alignment horizontal="left" vertical="center"/>
    </xf>
    <xf borderId="2" fillId="0" fontId="20" numFmtId="164" xfId="0" applyAlignment="1" applyBorder="1" applyFont="1" applyNumberFormat="1">
      <alignment horizontal="center" vertical="center"/>
    </xf>
    <xf borderId="0" fillId="0" fontId="20" numFmtId="164" xfId="0" applyAlignment="1" applyFont="1" applyNumberFormat="1">
      <alignment horizontal="center" vertical="center"/>
    </xf>
    <xf borderId="2" fillId="0" fontId="20" numFmtId="164" xfId="0" applyAlignment="1" applyBorder="1" applyFont="1" applyNumberFormat="1">
      <alignment vertical="center"/>
    </xf>
    <xf borderId="2" fillId="2" fontId="26" numFmtId="164" xfId="0" applyAlignment="1" applyBorder="1" applyFont="1" applyNumberFormat="1">
      <alignment vertical="center"/>
    </xf>
    <xf borderId="0" fillId="0" fontId="9" numFmtId="0" xfId="0" applyAlignment="1" applyFont="1">
      <alignment readingOrder="0" shrinkToFit="0" vertical="center" wrapText="1"/>
    </xf>
    <xf borderId="0" fillId="0" fontId="20" numFmtId="164" xfId="0" applyAlignment="1" applyFont="1" applyNumberFormat="1">
      <alignment horizontal="left" vertical="center"/>
    </xf>
    <xf borderId="0" fillId="0" fontId="20" numFmtId="164" xfId="0" applyAlignment="1" applyFont="1" applyNumberFormat="1">
      <alignment vertical="center"/>
    </xf>
    <xf borderId="31" fillId="2" fontId="26" numFmtId="164" xfId="0" applyAlignment="1" applyBorder="1" applyFont="1" applyNumberFormat="1">
      <alignment vertical="center"/>
    </xf>
    <xf borderId="0" fillId="0" fontId="21" numFmtId="16" xfId="0" applyAlignment="1" applyFont="1" applyNumberFormat="1">
      <alignment horizontal="left" vertical="center"/>
    </xf>
    <xf borderId="42" fillId="0" fontId="20" numFmtId="0" xfId="0" applyAlignment="1" applyBorder="1" applyFont="1">
      <alignment horizontal="center" vertical="center"/>
    </xf>
    <xf borderId="56" fillId="0" fontId="20" numFmtId="0" xfId="0" applyAlignment="1" applyBorder="1" applyFont="1">
      <alignment horizontal="center" vertical="center"/>
    </xf>
    <xf borderId="9" fillId="0" fontId="20" numFmtId="164" xfId="0" applyAlignment="1" applyBorder="1" applyFont="1" applyNumberFormat="1">
      <alignment vertical="center"/>
    </xf>
    <xf borderId="9" fillId="0" fontId="23" numFmtId="164" xfId="0" applyAlignment="1" applyBorder="1" applyFont="1" applyNumberFormat="1">
      <alignment horizontal="center" readingOrder="0" shrinkToFit="0" vertical="center" wrapText="1"/>
    </xf>
    <xf borderId="9" fillId="0" fontId="25" numFmtId="164" xfId="0" applyAlignment="1" applyBorder="1" applyFont="1" applyNumberFormat="1">
      <alignment horizontal="center" readingOrder="0" vertical="center"/>
    </xf>
    <xf borderId="9" fillId="4" fontId="9" numFmtId="168" xfId="0" applyAlignment="1" applyBorder="1" applyFont="1" applyNumberFormat="1">
      <alignment horizontal="center" vertical="center"/>
    </xf>
    <xf borderId="24" fillId="0" fontId="9" numFmtId="167" xfId="0" applyAlignment="1" applyBorder="1" applyFont="1" applyNumberFormat="1">
      <alignment horizontal="center" vertical="center"/>
    </xf>
    <xf borderId="24" fillId="0" fontId="20" numFmtId="0" xfId="0" applyAlignment="1" applyBorder="1" applyFont="1">
      <alignment horizontal="left" vertical="center"/>
    </xf>
    <xf borderId="24" fillId="0" fontId="20" numFmtId="0" xfId="0" applyAlignment="1" applyBorder="1" applyFont="1">
      <alignment horizontal="center" vertical="center"/>
    </xf>
    <xf borderId="24" fillId="0" fontId="20" numFmtId="164" xfId="0" applyAlignment="1" applyBorder="1" applyFont="1" applyNumberFormat="1">
      <alignment horizontal="center" vertical="center"/>
    </xf>
    <xf borderId="9" fillId="6" fontId="25" numFmtId="0" xfId="0" applyAlignment="1" applyBorder="1" applyFont="1">
      <alignment horizontal="left" vertical="center"/>
    </xf>
    <xf borderId="9" fillId="6" fontId="25" numFmtId="0" xfId="0" applyAlignment="1" applyBorder="1" applyFont="1">
      <alignment horizontal="center" vertical="center"/>
    </xf>
    <xf borderId="9" fillId="6" fontId="25" numFmtId="164" xfId="0" applyAlignment="1" applyBorder="1" applyFont="1" applyNumberFormat="1">
      <alignment horizontal="center" vertical="center"/>
    </xf>
    <xf borderId="9" fillId="4" fontId="25" numFmtId="0" xfId="0" applyAlignment="1" applyBorder="1" applyFont="1">
      <alignment horizontal="left" vertical="center"/>
    </xf>
    <xf borderId="9" fillId="4" fontId="25" numFmtId="0" xfId="0" applyAlignment="1" applyBorder="1" applyFont="1">
      <alignment horizontal="center" vertical="center"/>
    </xf>
    <xf borderId="9" fillId="4" fontId="25" numFmtId="164" xfId="0" applyAlignment="1" applyBorder="1" applyFont="1" applyNumberFormat="1">
      <alignment horizontal="center" vertical="center"/>
    </xf>
    <xf borderId="9" fillId="0" fontId="9" numFmtId="167" xfId="0" applyAlignment="1" applyBorder="1" applyFont="1" applyNumberFormat="1">
      <alignment horizontal="center" vertical="center"/>
    </xf>
    <xf borderId="0" fillId="6" fontId="9" numFmtId="0" xfId="0" applyAlignment="1" applyFont="1">
      <alignment shrinkToFit="0" vertical="center" wrapText="1"/>
    </xf>
    <xf borderId="0" fillId="6" fontId="9" numFmtId="0" xfId="0" applyAlignment="1" applyFont="1">
      <alignment horizontal="center" shrinkToFit="0" vertical="center" wrapText="1"/>
    </xf>
    <xf borderId="9" fillId="4" fontId="24" numFmtId="164" xfId="0" applyAlignment="1" applyBorder="1" applyFont="1" applyNumberFormat="1">
      <alignment horizontal="center" shrinkToFit="0" vertical="center" wrapText="1"/>
    </xf>
    <xf borderId="9" fillId="4" fontId="9" numFmtId="0" xfId="0" applyAlignment="1" applyBorder="1" applyFont="1">
      <alignment horizontal="left" vertical="center"/>
    </xf>
    <xf borderId="9" fillId="4" fontId="20" numFmtId="167" xfId="0" applyAlignment="1" applyBorder="1" applyFont="1" applyNumberFormat="1">
      <alignment horizontal="left" vertical="center"/>
    </xf>
    <xf borderId="9" fillId="4" fontId="20" numFmtId="167" xfId="0" applyAlignment="1" applyBorder="1" applyFont="1" applyNumberFormat="1">
      <alignment horizontal="center" vertical="center"/>
    </xf>
    <xf borderId="0" fillId="6" fontId="9" numFmtId="168" xfId="0" applyAlignment="1" applyFont="1" applyNumberFormat="1">
      <alignment horizontal="center" vertical="center"/>
    </xf>
    <xf borderId="9" fillId="6" fontId="27" numFmtId="0" xfId="0" applyAlignment="1" applyBorder="1" applyFont="1">
      <alignment shrinkToFit="0" vertical="center" wrapText="1"/>
    </xf>
    <xf borderId="9" fillId="6" fontId="27" numFmtId="0" xfId="0" applyAlignment="1" applyBorder="1" applyFont="1">
      <alignment horizontal="center" shrinkToFit="0" vertical="center" wrapText="1"/>
    </xf>
    <xf borderId="9" fillId="4" fontId="28" numFmtId="0" xfId="0" applyAlignment="1" applyBorder="1" applyFont="1">
      <alignment horizontal="left" vertical="center"/>
    </xf>
    <xf borderId="9" fillId="4" fontId="28" numFmtId="0" xfId="0" applyAlignment="1" applyBorder="1" applyFont="1">
      <alignment horizontal="center" vertical="center"/>
    </xf>
    <xf borderId="9" fillId="4" fontId="28" numFmtId="164" xfId="0" applyAlignment="1" applyBorder="1" applyFont="1" applyNumberFormat="1">
      <alignment horizontal="center" vertical="center"/>
    </xf>
    <xf borderId="9" fillId="4" fontId="9" numFmtId="168" xfId="0" applyAlignment="1" applyBorder="1" applyFont="1" applyNumberFormat="1">
      <alignment horizontal="center" shrinkToFit="0" vertical="center" wrapText="1"/>
    </xf>
    <xf borderId="9" fillId="7" fontId="9" numFmtId="0" xfId="0" applyAlignment="1" applyBorder="1" applyFont="1">
      <alignment shrinkToFit="0" vertical="center" wrapText="1"/>
    </xf>
    <xf borderId="9" fillId="7" fontId="9" numFmtId="0" xfId="0" applyAlignment="1" applyBorder="1" applyFont="1">
      <alignment horizontal="center" vertical="center"/>
    </xf>
    <xf borderId="9" fillId="7" fontId="20" numFmtId="0" xfId="0" applyAlignment="1" applyBorder="1" applyFont="1">
      <alignment horizontal="left" vertical="center"/>
    </xf>
    <xf borderId="9" fillId="7" fontId="20" numFmtId="0" xfId="0" applyAlignment="1" applyBorder="1" applyFont="1">
      <alignment horizontal="center" vertical="center"/>
    </xf>
    <xf borderId="9" fillId="7" fontId="20" numFmtId="164" xfId="0" applyAlignment="1" applyBorder="1" applyFont="1" applyNumberFormat="1">
      <alignment horizontal="center" vertical="center"/>
    </xf>
    <xf borderId="9" fillId="7" fontId="20" numFmtId="164" xfId="0" applyAlignment="1" applyBorder="1" applyFont="1" applyNumberFormat="1">
      <alignment horizontal="center" readingOrder="0" vertical="center"/>
    </xf>
    <xf borderId="9" fillId="7" fontId="23" numFmtId="164" xfId="0" applyAlignment="1" applyBorder="1" applyFont="1" applyNumberFormat="1">
      <alignment horizontal="center" shrinkToFit="0" vertical="center" wrapText="1"/>
    </xf>
    <xf borderId="9" fillId="7" fontId="21" numFmtId="164" xfId="0" applyAlignment="1" applyBorder="1" applyFont="1" applyNumberFormat="1">
      <alignment vertical="center"/>
    </xf>
    <xf borderId="9" fillId="7" fontId="20" numFmtId="164" xfId="0" applyAlignment="1" applyBorder="1" applyFont="1" applyNumberFormat="1">
      <alignment vertical="center"/>
    </xf>
    <xf borderId="9" fillId="11" fontId="9" numFmtId="0" xfId="0" applyAlignment="1" applyBorder="1" applyFill="1" applyFont="1">
      <alignment shrinkToFit="0" vertical="center" wrapText="1"/>
    </xf>
    <xf borderId="9" fillId="11" fontId="9" numFmtId="0" xfId="0" applyAlignment="1" applyBorder="1" applyFont="1">
      <alignment horizontal="center" vertical="center"/>
    </xf>
    <xf borderId="9" fillId="11" fontId="20" numFmtId="0" xfId="0" applyAlignment="1" applyBorder="1" applyFont="1">
      <alignment horizontal="left" vertical="center"/>
    </xf>
    <xf borderId="9" fillId="11" fontId="20" numFmtId="0" xfId="0" applyAlignment="1" applyBorder="1" applyFont="1">
      <alignment horizontal="center" vertical="center"/>
    </xf>
    <xf borderId="9" fillId="11" fontId="20" numFmtId="164" xfId="0" applyAlignment="1" applyBorder="1" applyFont="1" applyNumberFormat="1">
      <alignment horizontal="center" vertical="center"/>
    </xf>
    <xf borderId="9" fillId="11" fontId="23" numFmtId="164" xfId="0" applyAlignment="1" applyBorder="1" applyFont="1" applyNumberFormat="1">
      <alignment horizontal="center" vertical="center"/>
    </xf>
    <xf borderId="9" fillId="11" fontId="20" numFmtId="164" xfId="0" applyAlignment="1" applyBorder="1" applyFont="1" applyNumberFormat="1">
      <alignment vertical="center"/>
    </xf>
    <xf borderId="9" fillId="6" fontId="28" numFmtId="0" xfId="0" applyAlignment="1" applyBorder="1" applyFont="1">
      <alignment horizontal="left" vertical="center"/>
    </xf>
    <xf borderId="9" fillId="6" fontId="28" numFmtId="0" xfId="0" applyAlignment="1" applyBorder="1" applyFont="1">
      <alignment horizontal="center" vertical="center"/>
    </xf>
    <xf borderId="9" fillId="6" fontId="28" numFmtId="164" xfId="0" applyAlignment="1" applyBorder="1" applyFont="1" applyNumberFormat="1">
      <alignment horizontal="center" vertical="center"/>
    </xf>
    <xf borderId="29" fillId="0" fontId="20" numFmtId="164" xfId="0" applyAlignment="1" applyBorder="1" applyFont="1" applyNumberFormat="1">
      <alignment horizontal="center" readingOrder="0" shrinkToFit="0" vertical="center" wrapText="1"/>
    </xf>
    <xf borderId="29" fillId="0" fontId="20" numFmtId="164" xfId="0" applyAlignment="1" applyBorder="1" applyFont="1" applyNumberFormat="1">
      <alignment horizontal="center" readingOrder="0" vertical="center"/>
    </xf>
    <xf borderId="0" fillId="0" fontId="9" numFmtId="167" xfId="0" applyAlignment="1" applyFont="1" applyNumberFormat="1">
      <alignment horizontal="center" shrinkToFit="0" vertical="center" wrapText="1"/>
    </xf>
    <xf borderId="0" fillId="0" fontId="20" numFmtId="0" xfId="0" applyAlignment="1" applyFont="1">
      <alignment horizontal="left" shrinkToFit="0" vertical="center" wrapText="1"/>
    </xf>
    <xf borderId="2" fillId="0" fontId="22" numFmtId="164" xfId="0" applyAlignment="1" applyBorder="1" applyFont="1" applyNumberFormat="1">
      <alignment horizontal="center" shrinkToFit="0" vertical="center" wrapText="1"/>
    </xf>
    <xf borderId="2" fillId="0" fontId="22" numFmtId="164" xfId="0" applyAlignment="1" applyBorder="1" applyFont="1" applyNumberFormat="1">
      <alignment horizontal="center" vertical="center"/>
    </xf>
    <xf borderId="2" fillId="0" fontId="29" numFmtId="164" xfId="0" applyAlignment="1" applyBorder="1" applyFont="1" applyNumberFormat="1">
      <alignment horizontal="center" vertical="center"/>
    </xf>
    <xf borderId="9" fillId="0" fontId="22" numFmtId="164" xfId="0" applyAlignment="1" applyBorder="1" applyFont="1" applyNumberFormat="1">
      <alignment vertical="center"/>
    </xf>
    <xf borderId="0" fillId="0" fontId="22" numFmtId="164" xfId="0" applyAlignment="1" applyFont="1" applyNumberFormat="1">
      <alignment horizontal="center" shrinkToFit="0" vertical="center" wrapText="1"/>
    </xf>
    <xf borderId="0" fillId="0" fontId="22" numFmtId="164" xfId="0" applyAlignment="1" applyFont="1" applyNumberFormat="1">
      <alignment horizontal="center" vertical="center"/>
    </xf>
    <xf borderId="0" fillId="0" fontId="29" numFmtId="164" xfId="0" applyAlignment="1" applyFont="1" applyNumberFormat="1">
      <alignment horizontal="center" vertical="center"/>
    </xf>
    <xf borderId="0" fillId="0" fontId="22" numFmtId="164" xfId="0" applyAlignment="1" applyFont="1" applyNumberFormat="1">
      <alignment vertical="center"/>
    </xf>
    <xf borderId="0" fillId="0" fontId="1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9" fillId="12" fontId="9" numFmtId="0" xfId="0" applyAlignment="1" applyBorder="1" applyFill="1" applyFont="1">
      <alignment shrinkToFit="0" vertical="center" wrapText="1"/>
    </xf>
    <xf borderId="9" fillId="12" fontId="9" numFmtId="167" xfId="0" applyAlignment="1" applyBorder="1" applyFont="1" applyNumberFormat="1">
      <alignment horizontal="center" shrinkToFit="0" vertical="center" wrapText="1"/>
    </xf>
    <xf borderId="9" fillId="12" fontId="20" numFmtId="0" xfId="0" applyAlignment="1" applyBorder="1" applyFont="1">
      <alignment horizontal="left" shrinkToFit="0" vertical="center" wrapText="1"/>
    </xf>
    <xf borderId="9" fillId="12" fontId="20" numFmtId="0" xfId="0" applyAlignment="1" applyBorder="1" applyFont="1">
      <alignment horizontal="center" shrinkToFit="0" vertical="center" wrapText="1"/>
    </xf>
    <xf borderId="9" fillId="12" fontId="20" numFmtId="164" xfId="0" applyAlignment="1" applyBorder="1" applyFont="1" applyNumberFormat="1">
      <alignment horizontal="center" shrinkToFit="0" vertical="center" wrapText="1"/>
    </xf>
    <xf borderId="9" fillId="12" fontId="20" numFmtId="164" xfId="0" applyAlignment="1" applyBorder="1" applyFont="1" applyNumberFormat="1">
      <alignment horizontal="center" vertical="center"/>
    </xf>
    <xf borderId="9" fillId="12" fontId="23" numFmtId="164" xfId="0" applyAlignment="1" applyBorder="1" applyFont="1" applyNumberFormat="1">
      <alignment horizontal="center" shrinkToFit="0" vertical="center" wrapText="1"/>
    </xf>
    <xf borderId="9" fillId="12" fontId="23" numFmtId="164" xfId="0" applyAlignment="1" applyBorder="1" applyFont="1" applyNumberFormat="1">
      <alignment horizontal="center" vertical="center"/>
    </xf>
    <xf borderId="9" fillId="12" fontId="20" numFmtId="164" xfId="0" applyAlignment="1" applyBorder="1" applyFont="1" applyNumberFormat="1">
      <alignment vertical="center"/>
    </xf>
    <xf borderId="9" fillId="4" fontId="27" numFmtId="0" xfId="0" applyAlignment="1" applyBorder="1" applyFont="1">
      <alignment shrinkToFit="0" vertical="center" wrapText="1"/>
    </xf>
    <xf borderId="9" fillId="4" fontId="27" numFmtId="168" xfId="0" applyAlignment="1" applyBorder="1" applyFont="1" applyNumberFormat="1">
      <alignment horizontal="center" vertical="center"/>
    </xf>
    <xf borderId="9" fillId="13" fontId="9" numFmtId="0" xfId="0" applyAlignment="1" applyBorder="1" applyFill="1" applyFont="1">
      <alignment shrinkToFit="0" vertical="center" wrapText="1"/>
    </xf>
    <xf borderId="9" fillId="13" fontId="9" numFmtId="0" xfId="0" applyAlignment="1" applyBorder="1" applyFont="1">
      <alignment horizontal="center" shrinkToFit="0" vertical="center" wrapText="1"/>
    </xf>
    <xf borderId="9" fillId="13" fontId="20" numFmtId="0" xfId="0" applyAlignment="1" applyBorder="1" applyFont="1">
      <alignment horizontal="left" vertical="center"/>
    </xf>
    <xf borderId="9" fillId="13" fontId="20" numFmtId="0" xfId="0" applyAlignment="1" applyBorder="1" applyFont="1">
      <alignment horizontal="center" vertical="center"/>
    </xf>
    <xf borderId="9" fillId="13" fontId="20" numFmtId="164" xfId="0" applyAlignment="1" applyBorder="1" applyFont="1" applyNumberFormat="1">
      <alignment horizontal="center" vertical="center"/>
    </xf>
    <xf borderId="9" fillId="13" fontId="23" numFmtId="164" xfId="0" applyAlignment="1" applyBorder="1" applyFont="1" applyNumberFormat="1">
      <alignment horizontal="center" shrinkToFit="0" vertical="center" wrapText="1"/>
    </xf>
    <xf borderId="9" fillId="13" fontId="23" numFmtId="164" xfId="0" applyAlignment="1" applyBorder="1" applyFont="1" applyNumberFormat="1">
      <alignment horizontal="center" vertical="center"/>
    </xf>
    <xf borderId="9" fillId="13" fontId="20" numFmtId="164" xfId="0" applyAlignment="1" applyBorder="1" applyFont="1" applyNumberFormat="1">
      <alignment vertical="center"/>
    </xf>
    <xf borderId="29" fillId="0" fontId="9" numFmtId="0" xfId="0" applyAlignment="1" applyBorder="1" applyFont="1">
      <alignment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9" fillId="0" fontId="24" numFmtId="164" xfId="0" applyAlignment="1" applyBorder="1" applyFont="1" applyNumberFormat="1">
      <alignment horizontal="center" vertical="center"/>
    </xf>
    <xf borderId="9" fillId="4" fontId="9" numFmtId="0" xfId="0" applyAlignment="1" applyBorder="1" applyFont="1">
      <alignment vertical="center"/>
    </xf>
    <xf borderId="9" fillId="7" fontId="9" numFmtId="167" xfId="0" applyAlignment="1" applyBorder="1" applyFont="1" applyNumberFormat="1">
      <alignment horizontal="center" shrinkToFit="0" vertical="center" wrapText="1"/>
    </xf>
    <xf borderId="29" fillId="6" fontId="9" numFmtId="0" xfId="0" applyAlignment="1" applyBorder="1" applyFont="1">
      <alignment shrinkToFit="0" vertical="center" wrapText="1"/>
    </xf>
    <xf borderId="29" fillId="6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 shrinkToFit="0" vertical="center" wrapText="1"/>
    </xf>
    <xf borderId="29" fillId="6" fontId="20" numFmtId="164" xfId="0" applyAlignment="1" applyBorder="1" applyFont="1" applyNumberFormat="1">
      <alignment horizontal="center" vertical="center"/>
    </xf>
    <xf borderId="29" fillId="6" fontId="20" numFmtId="164" xfId="0" applyAlignment="1" applyBorder="1" applyFont="1" applyNumberFormat="1">
      <alignment horizontal="center" readingOrder="0" vertical="center"/>
    </xf>
    <xf borderId="29" fillId="6" fontId="20" numFmtId="164" xfId="0" applyAlignment="1" applyBorder="1" applyFont="1" applyNumberFormat="1">
      <alignment vertical="center"/>
    </xf>
    <xf borderId="0" fillId="0" fontId="9" numFmtId="168" xfId="0" applyAlignment="1" applyFont="1" applyNumberFormat="1">
      <alignment horizontal="center" vertical="center"/>
    </xf>
    <xf borderId="2" fillId="0" fontId="22" numFmtId="164" xfId="0" applyAlignment="1" applyBorder="1" applyFont="1" applyNumberFormat="1">
      <alignment vertical="center"/>
    </xf>
    <xf borderId="2" fillId="0" fontId="19" numFmtId="164" xfId="0" applyAlignment="1" applyBorder="1" applyFont="1" applyNumberFormat="1">
      <alignment horizontal="left"/>
    </xf>
    <xf borderId="0" fillId="0" fontId="19" numFmtId="0" xfId="0" applyAlignment="1" applyFont="1">
      <alignment horizontal="left" readingOrder="0" vertical="center"/>
    </xf>
    <xf borderId="0" fillId="0" fontId="21" numFmtId="0" xfId="0" applyAlignment="1" applyFont="1">
      <alignment horizontal="left" vertical="center"/>
    </xf>
    <xf borderId="9" fillId="6" fontId="24" numFmtId="164" xfId="0" applyAlignment="1" applyBorder="1" applyFont="1" applyNumberFormat="1">
      <alignment horizontal="center" shrinkToFit="0" vertical="center" wrapText="1"/>
    </xf>
    <xf borderId="9" fillId="0" fontId="27" numFmtId="0" xfId="0" applyAlignment="1" applyBorder="1" applyFont="1">
      <alignment shrinkToFit="0" vertical="center" wrapText="1"/>
    </xf>
    <xf borderId="9" fillId="7" fontId="28" numFmtId="0" xfId="0" applyAlignment="1" applyBorder="1" applyFont="1">
      <alignment horizontal="left" vertical="center"/>
    </xf>
    <xf borderId="9" fillId="7" fontId="28" numFmtId="0" xfId="0" applyAlignment="1" applyBorder="1" applyFont="1">
      <alignment horizontal="center" vertical="center"/>
    </xf>
    <xf borderId="9" fillId="7" fontId="28" numFmtId="164" xfId="0" applyAlignment="1" applyBorder="1" applyFont="1" applyNumberFormat="1">
      <alignment horizontal="center" vertical="center"/>
    </xf>
    <xf borderId="9" fillId="7" fontId="23" numFmtId="164" xfId="0" applyAlignment="1" applyBorder="1" applyFont="1" applyNumberFormat="1">
      <alignment horizontal="center" readingOrder="0" shrinkToFit="0" vertical="center" wrapText="1"/>
    </xf>
    <xf borderId="9" fillId="11" fontId="9" numFmtId="0" xfId="0" applyAlignment="1" applyBorder="1" applyFont="1">
      <alignment horizontal="center" shrinkToFit="0" vertical="center" wrapText="1"/>
    </xf>
    <xf borderId="9" fillId="11" fontId="20" numFmtId="164" xfId="0" applyAlignment="1" applyBorder="1" applyFont="1" applyNumberFormat="1">
      <alignment horizontal="center" shrinkToFit="0" vertical="center" wrapText="1"/>
    </xf>
    <xf borderId="9" fillId="11" fontId="23" numFmtId="164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9" fillId="0" fontId="28" numFmtId="0" xfId="0" applyAlignment="1" applyBorder="1" applyFont="1">
      <alignment horizontal="left" vertical="center"/>
    </xf>
    <xf borderId="9" fillId="0" fontId="28" numFmtId="0" xfId="0" applyAlignment="1" applyBorder="1" applyFont="1">
      <alignment horizontal="center" vertical="center"/>
    </xf>
    <xf borderId="9" fillId="0" fontId="28" numFmtId="164" xfId="0" applyAlignment="1" applyBorder="1" applyFont="1" applyNumberFormat="1">
      <alignment horizontal="center" vertical="center"/>
    </xf>
    <xf borderId="9" fillId="0" fontId="23" numFmtId="164" xfId="0" applyAlignment="1" applyBorder="1" applyFont="1" applyNumberFormat="1">
      <alignment horizontal="center" readingOrder="0" vertical="center"/>
    </xf>
    <xf borderId="58" fillId="4" fontId="9" numFmtId="0" xfId="0" applyAlignment="1" applyBorder="1" applyFont="1">
      <alignment shrinkToFit="0" vertical="center" wrapText="1"/>
    </xf>
    <xf borderId="58" fillId="4" fontId="9" numFmtId="0" xfId="0" applyAlignment="1" applyBorder="1" applyFont="1">
      <alignment horizontal="center" vertical="center"/>
    </xf>
    <xf borderId="0" fillId="6" fontId="9" numFmtId="0" xfId="0" applyAlignment="1" applyFont="1">
      <alignment horizontal="center" vertical="center"/>
    </xf>
    <xf borderId="29" fillId="6" fontId="24" numFmtId="164" xfId="0" applyAlignment="1" applyBorder="1" applyFont="1" applyNumberFormat="1">
      <alignment horizontal="center" shrinkToFit="0" vertical="center" wrapText="1"/>
    </xf>
    <xf borderId="29" fillId="6" fontId="23" numFmtId="164" xfId="0" applyAlignment="1" applyBorder="1" applyFont="1" applyNumberFormat="1">
      <alignment horizontal="center" vertical="center"/>
    </xf>
    <xf borderId="0" fillId="0" fontId="21" numFmtId="0" xfId="0" applyAlignment="1" applyFont="1">
      <alignment vertical="center"/>
    </xf>
    <xf borderId="2" fillId="0" fontId="19" numFmtId="164" xfId="0" applyAlignment="1" applyBorder="1" applyFont="1" applyNumberFormat="1">
      <alignment vertical="center"/>
    </xf>
    <xf borderId="0" fillId="0" fontId="19" numFmtId="164" xfId="0" applyAlignment="1" applyFont="1" applyNumberFormat="1">
      <alignment vertical="center"/>
    </xf>
    <xf borderId="0" fillId="0" fontId="19" numFmtId="164" xfId="0" applyAlignment="1" applyFont="1" applyNumberFormat="1">
      <alignment horizontal="center" vertical="center"/>
    </xf>
    <xf borderId="2" fillId="0" fontId="30" numFmtId="164" xfId="0" applyAlignment="1" applyBorder="1" applyFont="1" applyNumberFormat="1">
      <alignment horizontal="center" vertical="center"/>
    </xf>
    <xf borderId="9" fillId="2" fontId="22" numFmtId="164" xfId="0" applyAlignment="1" applyBorder="1" applyFont="1" applyNumberFormat="1">
      <alignment vertical="center"/>
    </xf>
    <xf borderId="9" fillId="6" fontId="20" numFmtId="164" xfId="0" applyAlignment="1" applyBorder="1" applyFont="1" applyNumberFormat="1">
      <alignment readingOrder="0" vertical="center"/>
    </xf>
    <xf borderId="9" fillId="4" fontId="20" numFmtId="164" xfId="0" applyAlignment="1" applyBorder="1" applyFont="1" applyNumberFormat="1">
      <alignment horizontal="center" readingOrder="0" vertical="center"/>
    </xf>
    <xf borderId="9" fillId="0" fontId="20" numFmtId="167" xfId="0" applyAlignment="1" applyBorder="1" applyFont="1" applyNumberFormat="1">
      <alignment horizontal="left" vertical="center"/>
    </xf>
    <xf borderId="9" fillId="0" fontId="20" numFmtId="167" xfId="0" applyAlignment="1" applyBorder="1" applyFont="1" applyNumberFormat="1">
      <alignment horizontal="center" vertical="center"/>
    </xf>
    <xf borderId="9" fillId="5" fontId="9" numFmtId="0" xfId="0" applyAlignment="1" applyBorder="1" applyFont="1">
      <alignment shrinkToFit="0" vertical="center" wrapText="1"/>
    </xf>
    <xf borderId="9" fillId="5" fontId="9" numFmtId="0" xfId="0" applyAlignment="1" applyBorder="1" applyFont="1">
      <alignment horizontal="center" vertical="center"/>
    </xf>
    <xf borderId="9" fillId="5" fontId="20" numFmtId="0" xfId="0" applyAlignment="1" applyBorder="1" applyFont="1">
      <alignment horizontal="left" vertical="center"/>
    </xf>
    <xf borderId="9" fillId="5" fontId="20" numFmtId="0" xfId="0" applyAlignment="1" applyBorder="1" applyFont="1">
      <alignment horizontal="center" vertical="center"/>
    </xf>
    <xf borderId="9" fillId="5" fontId="20" numFmtId="164" xfId="0" applyAlignment="1" applyBorder="1" applyFont="1" applyNumberFormat="1">
      <alignment horizontal="center" vertical="center"/>
    </xf>
    <xf borderId="9" fillId="5" fontId="20" numFmtId="164" xfId="0" applyAlignment="1" applyBorder="1" applyFont="1" applyNumberFormat="1">
      <alignment horizontal="center" readingOrder="0" vertical="center"/>
    </xf>
    <xf borderId="9" fillId="5" fontId="23" numFmtId="164" xfId="0" applyAlignment="1" applyBorder="1" applyFont="1" applyNumberFormat="1">
      <alignment horizontal="center" shrinkToFit="0" vertical="center" wrapText="1"/>
    </xf>
    <xf borderId="9" fillId="5" fontId="20" numFmtId="164" xfId="0" applyAlignment="1" applyBorder="1" applyFont="1" applyNumberFormat="1">
      <alignment vertical="center"/>
    </xf>
    <xf borderId="9" fillId="7" fontId="9" numFmtId="0" xfId="0" applyAlignment="1" applyBorder="1" applyFont="1">
      <alignment horizontal="center" shrinkToFit="0" vertical="center" wrapText="1"/>
    </xf>
    <xf borderId="9" fillId="7" fontId="23" numFmtId="164" xfId="0" applyAlignment="1" applyBorder="1" applyFont="1" applyNumberFormat="1">
      <alignment horizontal="center" vertical="center"/>
    </xf>
    <xf borderId="9" fillId="6" fontId="27" numFmtId="0" xfId="0" applyAlignment="1" applyBorder="1" applyFont="1">
      <alignment horizontal="center" vertical="center"/>
    </xf>
    <xf borderId="9" fillId="4" fontId="22" numFmtId="0" xfId="0" applyAlignment="1" applyBorder="1" applyFont="1">
      <alignment horizontal="left" shrinkToFit="0" vertical="center" wrapText="1"/>
    </xf>
    <xf borderId="9" fillId="4" fontId="22" numFmtId="0" xfId="0" applyAlignment="1" applyBorder="1" applyFont="1">
      <alignment horizontal="center" shrinkToFit="0" vertical="center" wrapText="1"/>
    </xf>
    <xf borderId="9" fillId="4" fontId="22" numFmtId="164" xfId="0" applyAlignment="1" applyBorder="1" applyFont="1" applyNumberFormat="1">
      <alignment horizontal="center" shrinkToFit="0" vertical="center" wrapText="1"/>
    </xf>
    <xf borderId="9" fillId="0" fontId="20" numFmtId="164" xfId="0" applyAlignment="1" applyBorder="1" applyFont="1" applyNumberFormat="1">
      <alignment horizontal="center" readingOrder="0" shrinkToFit="0" vertical="center" wrapText="1"/>
    </xf>
    <xf borderId="9" fillId="6" fontId="28" numFmtId="164" xfId="0" applyAlignment="1" applyBorder="1" applyFont="1" applyNumberFormat="1">
      <alignment horizontal="center" readingOrder="0" vertical="center"/>
    </xf>
    <xf borderId="59" fillId="4" fontId="9" numFmtId="0" xfId="0" applyAlignment="1" applyBorder="1" applyFont="1">
      <alignment horizontal="center" vertical="center"/>
    </xf>
    <xf borderId="29" fillId="0" fontId="28" numFmtId="164" xfId="0" applyAlignment="1" applyBorder="1" applyFont="1" applyNumberFormat="1">
      <alignment horizontal="center" vertical="center"/>
    </xf>
    <xf borderId="29" fillId="0" fontId="24" numFmtId="164" xfId="0" applyAlignment="1" applyBorder="1" applyFont="1" applyNumberFormat="1">
      <alignment horizontal="center" vertical="center"/>
    </xf>
    <xf borderId="29" fillId="0" fontId="23" numFmtId="164" xfId="0" applyAlignment="1" applyBorder="1" applyFont="1" applyNumberFormat="1">
      <alignment horizontal="center" shrinkToFit="0" vertical="center" wrapText="1"/>
    </xf>
    <xf borderId="9" fillId="0" fontId="21" numFmtId="0" xfId="0" applyAlignment="1" applyBorder="1" applyFont="1">
      <alignment vertical="center"/>
    </xf>
    <xf borderId="2" fillId="0" fontId="21" numFmtId="164" xfId="0" applyAlignment="1" applyBorder="1" applyFont="1" applyNumberFormat="1">
      <alignment vertical="center"/>
    </xf>
    <xf borderId="0" fillId="0" fontId="21" numFmtId="164" xfId="0" applyAlignment="1" applyFont="1" applyNumberFormat="1">
      <alignment vertical="center"/>
    </xf>
    <xf borderId="0" fillId="0" fontId="21" numFmtId="164" xfId="0" applyAlignment="1" applyFont="1" applyNumberFormat="1">
      <alignment horizontal="center" vertical="center"/>
    </xf>
    <xf borderId="0" fillId="0" fontId="20" numFmtId="0" xfId="0" applyAlignment="1" applyFont="1">
      <alignment readingOrder="0" vertical="center"/>
    </xf>
    <xf borderId="9" fillId="2" fontId="9" numFmtId="0" xfId="0" applyAlignment="1" applyBorder="1" applyFont="1">
      <alignment shrinkToFit="0" vertical="center" wrapText="1"/>
    </xf>
    <xf borderId="9" fillId="2" fontId="9" numFmtId="0" xfId="0" applyAlignment="1" applyBorder="1" applyFont="1">
      <alignment horizontal="center" vertical="center"/>
    </xf>
    <xf borderId="9" fillId="2" fontId="20" numFmtId="0" xfId="0" applyAlignment="1" applyBorder="1" applyFont="1">
      <alignment horizontal="left" vertical="center"/>
    </xf>
    <xf borderId="9" fillId="2" fontId="20" numFmtId="0" xfId="0" applyAlignment="1" applyBorder="1" applyFont="1">
      <alignment horizontal="center" vertical="center"/>
    </xf>
    <xf borderId="9" fillId="2" fontId="20" numFmtId="164" xfId="0" applyAlignment="1" applyBorder="1" applyFont="1" applyNumberFormat="1">
      <alignment horizontal="center" vertical="center"/>
    </xf>
    <xf borderId="9" fillId="6" fontId="31" numFmtId="164" xfId="0" applyAlignment="1" applyBorder="1" applyFont="1" applyNumberFormat="1">
      <alignment horizontal="center" readingOrder="0" vertical="center"/>
    </xf>
    <xf borderId="9" fillId="6" fontId="21" numFmtId="164" xfId="0" applyAlignment="1" applyBorder="1" applyFont="1" applyNumberFormat="1">
      <alignment readingOrder="0" vertical="center"/>
    </xf>
    <xf borderId="9" fillId="7" fontId="20" numFmtId="0" xfId="0" applyAlignment="1" applyBorder="1" applyFont="1">
      <alignment horizontal="left" shrinkToFit="0" vertical="center" wrapText="1"/>
    </xf>
    <xf borderId="9" fillId="7" fontId="20" numFmtId="0" xfId="0" applyAlignment="1" applyBorder="1" applyFont="1">
      <alignment horizontal="center" shrinkToFit="0" vertical="center" wrapText="1"/>
    </xf>
    <xf borderId="9" fillId="7" fontId="20" numFmtId="164" xfId="0" applyAlignment="1" applyBorder="1" applyFont="1" applyNumberFormat="1">
      <alignment horizontal="center" shrinkToFit="0" vertical="center" wrapText="1"/>
    </xf>
    <xf borderId="9" fillId="2" fontId="20" numFmtId="164" xfId="0" applyAlignment="1" applyBorder="1" applyFont="1" applyNumberFormat="1">
      <alignment horizontal="center" readingOrder="0" vertical="center"/>
    </xf>
    <xf borderId="9" fillId="14" fontId="9" numFmtId="0" xfId="0" applyAlignment="1" applyBorder="1" applyFill="1" applyFont="1">
      <alignment shrinkToFit="0" vertical="center" wrapText="1"/>
    </xf>
    <xf borderId="9" fillId="14" fontId="9" numFmtId="167" xfId="0" applyAlignment="1" applyBorder="1" applyFont="1" applyNumberFormat="1">
      <alignment horizontal="center" vertical="center"/>
    </xf>
    <xf borderId="9" fillId="14" fontId="20" numFmtId="167" xfId="0" applyAlignment="1" applyBorder="1" applyFont="1" applyNumberFormat="1">
      <alignment horizontal="left" vertical="center"/>
    </xf>
    <xf borderId="9" fillId="14" fontId="20" numFmtId="167" xfId="0" applyAlignment="1" applyBorder="1" applyFont="1" applyNumberFormat="1">
      <alignment horizontal="center" vertical="center"/>
    </xf>
    <xf borderId="9" fillId="14" fontId="20" numFmtId="164" xfId="0" applyAlignment="1" applyBorder="1" applyFont="1" applyNumberFormat="1">
      <alignment horizontal="center" vertical="center"/>
    </xf>
    <xf borderId="9" fillId="14" fontId="23" numFmtId="164" xfId="0" applyAlignment="1" applyBorder="1" applyFont="1" applyNumberFormat="1">
      <alignment horizontal="center" vertical="center"/>
    </xf>
    <xf borderId="9" fillId="14" fontId="21" numFmtId="164" xfId="0" applyAlignment="1" applyBorder="1" applyFont="1" applyNumberFormat="1">
      <alignment vertical="center"/>
    </xf>
    <xf borderId="9" fillId="14" fontId="20" numFmtId="164" xfId="0" applyAlignment="1" applyBorder="1" applyFont="1" applyNumberFormat="1">
      <alignment vertical="center"/>
    </xf>
    <xf borderId="29" fillId="0" fontId="20" numFmtId="164" xfId="0" applyAlignment="1" applyBorder="1" applyFont="1" applyNumberFormat="1">
      <alignment horizontal="center" shrinkToFit="0" vertical="center" wrapText="1"/>
    </xf>
    <xf borderId="0" fillId="0" fontId="30" numFmtId="164" xfId="0" applyAlignment="1" applyFont="1" applyNumberFormat="1">
      <alignment horizontal="center" vertical="center"/>
    </xf>
    <xf borderId="9" fillId="4" fontId="21" numFmtId="0" xfId="0" applyAlignment="1" applyBorder="1" applyFont="1">
      <alignment horizontal="center" vertical="center"/>
    </xf>
    <xf borderId="9" fillId="0" fontId="21" numFmtId="0" xfId="0" applyAlignment="1" applyBorder="1" applyFont="1">
      <alignment horizontal="center" vertical="center"/>
    </xf>
    <xf borderId="9" fillId="14" fontId="9" numFmtId="0" xfId="0" applyAlignment="1" applyBorder="1" applyFont="1">
      <alignment vertical="center"/>
    </xf>
    <xf borderId="9" fillId="14" fontId="20" numFmtId="0" xfId="0" applyAlignment="1" applyBorder="1" applyFont="1">
      <alignment horizontal="left" vertical="center"/>
    </xf>
    <xf borderId="9" fillId="14" fontId="20" numFmtId="0" xfId="0" applyAlignment="1" applyBorder="1" applyFont="1">
      <alignment horizontal="center" vertical="center"/>
    </xf>
    <xf borderId="9" fillId="14" fontId="23" numFmtId="164" xfId="0" applyAlignment="1" applyBorder="1" applyFont="1" applyNumberFormat="1">
      <alignment horizontal="center" shrinkToFit="0" vertical="center" wrapText="1"/>
    </xf>
    <xf borderId="9" fillId="6" fontId="20" numFmtId="0" xfId="0" applyAlignment="1" applyBorder="1" applyFont="1">
      <alignment vertical="center"/>
    </xf>
    <xf borderId="9" fillId="2" fontId="21" numFmtId="0" xfId="0" applyAlignment="1" applyBorder="1" applyFont="1">
      <alignment horizontal="center" vertical="center"/>
    </xf>
    <xf borderId="9" fillId="2" fontId="20" numFmtId="0" xfId="0" applyAlignment="1" applyBorder="1" applyFont="1">
      <alignment horizontal="center" shrinkToFit="0" vertical="center" wrapText="1"/>
    </xf>
    <xf borderId="9" fillId="6" fontId="24" numFmtId="164" xfId="0" applyAlignment="1" applyBorder="1" applyFont="1" applyNumberFormat="1">
      <alignment horizontal="center" readingOrder="0" shrinkToFit="0" vertical="center" wrapText="1"/>
    </xf>
    <xf borderId="9" fillId="4" fontId="21" numFmtId="164" xfId="0" applyAlignment="1" applyBorder="1" applyFont="1" applyNumberFormat="1">
      <alignment horizontal="center" vertical="center"/>
    </xf>
    <xf borderId="58" fillId="4" fontId="9" numFmtId="0" xfId="0" applyAlignment="1" applyBorder="1" applyFont="1">
      <alignment horizontal="center" shrinkToFit="0" vertical="center" wrapText="1"/>
    </xf>
    <xf borderId="29" fillId="6" fontId="9" numFmtId="168" xfId="0" applyAlignment="1" applyBorder="1" applyFont="1" applyNumberFormat="1">
      <alignment horizontal="center" shrinkToFit="0" vertical="center" wrapText="1"/>
    </xf>
    <xf borderId="9" fillId="14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2" fillId="0" fontId="30" numFmtId="164" xfId="0" applyAlignment="1" applyBorder="1" applyFont="1" applyNumberFormat="1">
      <alignment horizontal="center" shrinkToFit="0" vertical="center" wrapText="1"/>
    </xf>
    <xf borderId="0" fillId="0" fontId="30" numFmtId="164" xfId="0" applyAlignment="1" applyFont="1" applyNumberFormat="1">
      <alignment horizontal="center" shrinkToFit="0" vertical="center" wrapText="1"/>
    </xf>
    <xf borderId="0" fillId="0" fontId="23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9" fillId="13" fontId="9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24" numFmtId="0" xfId="0" applyAlignment="1" applyFont="1">
      <alignment horizontal="center" shrinkToFit="0" vertical="center" wrapText="1"/>
    </xf>
    <xf borderId="9" fillId="6" fontId="9" numFmtId="0" xfId="0" applyAlignment="1" applyBorder="1" applyFont="1">
      <alignment horizontal="left" vertical="center"/>
    </xf>
    <xf borderId="9" fillId="6" fontId="31" numFmtId="164" xfId="0" applyAlignment="1" applyBorder="1" applyFont="1" applyNumberFormat="1">
      <alignment horizontal="center" readingOrder="0" shrinkToFit="0" vertical="center" wrapText="1"/>
    </xf>
    <xf borderId="9" fillId="0" fontId="21" numFmtId="0" xfId="0" applyAlignment="1" applyBorder="1" applyFont="1">
      <alignment horizontal="left" vertical="center"/>
    </xf>
    <xf borderId="9" fillId="0" fontId="21" numFmtId="164" xfId="0" applyAlignment="1" applyBorder="1" applyFont="1" applyNumberFormat="1">
      <alignment horizontal="center" vertical="center"/>
    </xf>
    <xf borderId="9" fillId="9" fontId="9" numFmtId="0" xfId="0" applyAlignment="1" applyBorder="1" applyFont="1">
      <alignment horizontal="center" vertical="center"/>
    </xf>
    <xf borderId="9" fillId="0" fontId="21" numFmtId="164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vertical="center"/>
    </xf>
    <xf borderId="0" fillId="0" fontId="24" numFmtId="167" xfId="0" applyAlignment="1" applyFont="1" applyNumberFormat="1">
      <alignment horizontal="center" vertical="center"/>
    </xf>
    <xf borderId="9" fillId="0" fontId="27" numFmtId="0" xfId="0" applyAlignment="1" applyBorder="1" applyFont="1">
      <alignment horizontal="center" vertical="center"/>
    </xf>
    <xf borderId="9" fillId="4" fontId="9" numFmtId="167" xfId="0" applyAlignment="1" applyBorder="1" applyFont="1" applyNumberFormat="1">
      <alignment vertical="center"/>
    </xf>
    <xf borderId="0" fillId="0" fontId="9" numFmtId="0" xfId="0" applyAlignment="1" applyFont="1">
      <alignment horizontal="center"/>
    </xf>
    <xf borderId="9" fillId="4" fontId="21" numFmtId="0" xfId="0" applyAlignment="1" applyBorder="1" applyFont="1">
      <alignment horizontal="left" vertical="center"/>
    </xf>
    <xf borderId="9" fillId="6" fontId="21" numFmtId="0" xfId="0" applyAlignment="1" applyBorder="1" applyFont="1">
      <alignment horizontal="left" vertical="center"/>
    </xf>
    <xf borderId="9" fillId="6" fontId="21" numFmtId="0" xfId="0" applyAlignment="1" applyBorder="1" applyFont="1">
      <alignment horizontal="center" vertical="center"/>
    </xf>
    <xf borderId="9" fillId="6" fontId="21" numFmtId="164" xfId="0" applyAlignment="1" applyBorder="1" applyFont="1" applyNumberFormat="1">
      <alignment horizontal="center" readingOrder="0" vertical="center"/>
    </xf>
    <xf borderId="9" fillId="15" fontId="9" numFmtId="0" xfId="0" applyAlignment="1" applyBorder="1" applyFill="1" applyFont="1">
      <alignment shrinkToFit="0" vertical="center" wrapText="1"/>
    </xf>
    <xf borderId="9" fillId="15" fontId="9" numFmtId="0" xfId="0" applyAlignment="1" applyBorder="1" applyFont="1">
      <alignment horizontal="center" shrinkToFit="0" vertical="center" wrapText="1"/>
    </xf>
    <xf borderId="9" fillId="15" fontId="20" numFmtId="0" xfId="0" applyAlignment="1" applyBorder="1" applyFont="1">
      <alignment horizontal="left" vertical="center"/>
    </xf>
    <xf borderId="9" fillId="15" fontId="20" numFmtId="0" xfId="0" applyAlignment="1" applyBorder="1" applyFont="1">
      <alignment horizontal="center" vertical="center"/>
    </xf>
    <xf borderId="9" fillId="15" fontId="20" numFmtId="164" xfId="0" applyAlignment="1" applyBorder="1" applyFont="1" applyNumberFormat="1">
      <alignment horizontal="center" vertical="center"/>
    </xf>
    <xf borderId="9" fillId="15" fontId="21" numFmtId="164" xfId="0" applyAlignment="1" applyBorder="1" applyFont="1" applyNumberFormat="1">
      <alignment vertical="center"/>
    </xf>
    <xf borderId="9" fillId="15" fontId="23" numFmtId="164" xfId="0" applyAlignment="1" applyBorder="1" applyFont="1" applyNumberFormat="1">
      <alignment horizontal="center" shrinkToFit="0" vertical="center" wrapText="1"/>
    </xf>
    <xf borderId="9" fillId="15" fontId="20" numFmtId="164" xfId="0" applyAlignment="1" applyBorder="1" applyFont="1" applyNumberFormat="1">
      <alignment vertical="center"/>
    </xf>
    <xf borderId="9" fillId="13" fontId="21" numFmtId="164" xfId="0" applyAlignment="1" applyBorder="1" applyFont="1" applyNumberFormat="1">
      <alignment vertical="center"/>
    </xf>
    <xf borderId="24" fillId="6" fontId="9" numFmtId="0" xfId="0" applyAlignment="1" applyBorder="1" applyFont="1">
      <alignment horizontal="center" shrinkToFit="0" vertical="center" wrapText="1"/>
    </xf>
    <xf borderId="9" fillId="6" fontId="21" numFmtId="164" xfId="0" applyAlignment="1" applyBorder="1" applyFont="1" applyNumberFormat="1">
      <alignment horizontal="center" vertical="center"/>
    </xf>
    <xf borderId="29" fillId="6" fontId="9" numFmtId="167" xfId="0" applyAlignment="1" applyBorder="1" applyFont="1" applyNumberFormat="1">
      <alignment vertical="center"/>
    </xf>
    <xf borderId="29" fillId="6" fontId="9" numFmtId="167" xfId="0" applyAlignment="1" applyBorder="1" applyFont="1" applyNumberFormat="1">
      <alignment horizontal="center" vertical="center"/>
    </xf>
    <xf borderId="29" fillId="6" fontId="21" numFmtId="0" xfId="0" applyAlignment="1" applyBorder="1" applyFont="1">
      <alignment horizontal="left" vertical="center"/>
    </xf>
    <xf borderId="29" fillId="6" fontId="21" numFmtId="0" xfId="0" applyAlignment="1" applyBorder="1" applyFont="1">
      <alignment horizontal="center" vertical="center"/>
    </xf>
    <xf borderId="29" fillId="6" fontId="21" numFmtId="164" xfId="0" applyAlignment="1" applyBorder="1" applyFont="1" applyNumberFormat="1">
      <alignment horizontal="center" readingOrder="0" vertical="center"/>
    </xf>
    <xf borderId="29" fillId="6" fontId="21" numFmtId="164" xfId="0" applyAlignment="1" applyBorder="1" applyFont="1" applyNumberFormat="1">
      <alignment horizontal="center" vertical="center"/>
    </xf>
    <xf borderId="9" fillId="0" fontId="9" numFmtId="167" xfId="0" applyAlignment="1" applyBorder="1" applyFont="1" applyNumberFormat="1">
      <alignment vertical="center"/>
    </xf>
    <xf borderId="58" fillId="4" fontId="21" numFmtId="164" xfId="0" applyAlignment="1" applyBorder="1" applyFont="1" applyNumberFormat="1">
      <alignment horizontal="center" vertical="center"/>
    </xf>
    <xf borderId="58" fillId="4" fontId="20" numFmtId="164" xfId="0" applyAlignment="1" applyBorder="1" applyFont="1" applyNumberFormat="1">
      <alignment horizontal="center" vertical="center"/>
    </xf>
    <xf borderId="0" fillId="0" fontId="9" numFmtId="167" xfId="0" applyAlignment="1" applyFont="1" applyNumberFormat="1">
      <alignment vertical="center"/>
    </xf>
    <xf borderId="0" fillId="0" fontId="9" numFmtId="167" xfId="0" applyAlignment="1" applyFont="1" applyNumberFormat="1">
      <alignment horizontal="center" vertical="center"/>
    </xf>
    <xf borderId="2" fillId="0" fontId="21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horizontal="left" vertical="center"/>
    </xf>
    <xf borderId="9" fillId="4" fontId="20" numFmtId="164" xfId="0" applyAlignment="1" applyBorder="1" applyFont="1" applyNumberFormat="1">
      <alignment horizontal="left" vertical="center"/>
    </xf>
    <xf borderId="9" fillId="16" fontId="21" numFmtId="0" xfId="0" applyAlignment="1" applyBorder="1" applyFill="1" applyFont="1">
      <alignment horizontal="center" vertical="center"/>
    </xf>
    <xf borderId="9" fillId="16" fontId="20" numFmtId="0" xfId="0" applyAlignment="1" applyBorder="1" applyFont="1">
      <alignment horizontal="center" shrinkToFit="0" vertical="center" wrapText="1"/>
    </xf>
    <xf borderId="9" fillId="16" fontId="9" numFmtId="0" xfId="0" applyAlignment="1" applyBorder="1" applyFont="1">
      <alignment shrinkToFit="0" vertical="center" wrapText="1"/>
    </xf>
    <xf borderId="9" fillId="16" fontId="9" numFmtId="0" xfId="0" applyAlignment="1" applyBorder="1" applyFont="1">
      <alignment horizontal="center" shrinkToFit="0" vertical="center" wrapText="1"/>
    </xf>
    <xf borderId="9" fillId="16" fontId="20" numFmtId="0" xfId="0" applyAlignment="1" applyBorder="1" applyFont="1">
      <alignment horizontal="left" vertical="center"/>
    </xf>
    <xf borderId="9" fillId="16" fontId="20" numFmtId="0" xfId="0" applyAlignment="1" applyBorder="1" applyFont="1">
      <alignment horizontal="center" vertical="center"/>
    </xf>
    <xf borderId="9" fillId="16" fontId="20" numFmtId="164" xfId="0" applyAlignment="1" applyBorder="1" applyFont="1" applyNumberFormat="1">
      <alignment horizontal="center" vertical="center"/>
    </xf>
    <xf borderId="9" fillId="16" fontId="23" numFmtId="164" xfId="0" applyAlignment="1" applyBorder="1" applyFont="1" applyNumberFormat="1">
      <alignment horizontal="center" shrinkToFit="0" vertical="center" wrapText="1"/>
    </xf>
    <xf borderId="9" fillId="16" fontId="20" numFmtId="164" xfId="0" applyAlignment="1" applyBorder="1" applyFont="1" applyNumberFormat="1">
      <alignment vertical="center"/>
    </xf>
    <xf borderId="0" fillId="0" fontId="32" numFmtId="0" xfId="0" applyAlignment="1" applyFont="1">
      <alignment horizontal="center" vertical="center"/>
    </xf>
    <xf borderId="9" fillId="4" fontId="27" numFmtId="0" xfId="0" applyAlignment="1" applyBorder="1" applyFont="1">
      <alignment horizontal="center" vertical="center"/>
    </xf>
    <xf borderId="9" fillId="13" fontId="24" numFmtId="164" xfId="0" applyAlignment="1" applyBorder="1" applyFont="1" applyNumberFormat="1">
      <alignment horizontal="center" shrinkToFit="0" vertical="center" wrapText="1"/>
    </xf>
    <xf borderId="24" fillId="0" fontId="20" numFmtId="167" xfId="0" applyAlignment="1" applyBorder="1" applyFont="1" applyNumberFormat="1">
      <alignment horizontal="left" vertical="center"/>
    </xf>
    <xf borderId="24" fillId="0" fontId="20" numFmtId="169" xfId="0" applyAlignment="1" applyBorder="1" applyFont="1" applyNumberFormat="1">
      <alignment shrinkToFit="0" vertical="center" wrapText="1"/>
    </xf>
    <xf borderId="24" fillId="0" fontId="20" numFmtId="164" xfId="0" applyAlignment="1" applyBorder="1" applyFont="1" applyNumberFormat="1">
      <alignment shrinkToFit="0" vertical="center" wrapText="1"/>
    </xf>
    <xf borderId="9" fillId="0" fontId="20" numFmtId="0" xfId="0" applyAlignment="1" applyBorder="1" applyFont="1">
      <alignment vertical="center"/>
    </xf>
    <xf borderId="59" fillId="4" fontId="20" numFmtId="167" xfId="0" applyAlignment="1" applyBorder="1" applyFont="1" applyNumberFormat="1">
      <alignment horizontal="left" vertical="center"/>
    </xf>
    <xf borderId="59" fillId="4" fontId="20" numFmtId="169" xfId="0" applyAlignment="1" applyBorder="1" applyFont="1" applyNumberFormat="1">
      <alignment shrinkToFit="0" vertical="center" wrapText="1"/>
    </xf>
    <xf borderId="59" fillId="4" fontId="20" numFmtId="164" xfId="0" applyAlignment="1" applyBorder="1" applyFont="1" applyNumberFormat="1">
      <alignment shrinkToFit="0" vertical="center" wrapText="1"/>
    </xf>
    <xf borderId="24" fillId="6" fontId="20" numFmtId="167" xfId="0" applyAlignment="1" applyBorder="1" applyFont="1" applyNumberFormat="1">
      <alignment horizontal="left" vertical="center"/>
    </xf>
    <xf borderId="24" fillId="6" fontId="20" numFmtId="169" xfId="0" applyAlignment="1" applyBorder="1" applyFont="1" applyNumberFormat="1">
      <alignment horizontal="center" vertical="center"/>
    </xf>
    <xf borderId="24" fillId="6" fontId="20" numFmtId="164" xfId="0" applyAlignment="1" applyBorder="1" applyFont="1" applyNumberFormat="1">
      <alignment horizontal="center" vertical="center"/>
    </xf>
    <xf borderId="59" fillId="4" fontId="20" numFmtId="0" xfId="0" applyAlignment="1" applyBorder="1" applyFont="1">
      <alignment horizontal="left" vertical="center"/>
    </xf>
    <xf borderId="59" fillId="4" fontId="20" numFmtId="0" xfId="0" applyAlignment="1" applyBorder="1" applyFont="1">
      <alignment horizontal="center" vertical="center"/>
    </xf>
    <xf borderId="59" fillId="4" fontId="20" numFmtId="164" xfId="0" applyAlignment="1" applyBorder="1" applyFont="1" applyNumberFormat="1">
      <alignment horizontal="center" vertical="center"/>
    </xf>
    <xf borderId="29" fillId="6" fontId="21" numFmtId="164" xfId="0" applyAlignment="1" applyBorder="1" applyFont="1" applyNumberFormat="1">
      <alignment vertic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59" fillId="6" fontId="20" numFmtId="167" xfId="0" applyAlignment="1" applyBorder="1" applyFont="1" applyNumberFormat="1">
      <alignment horizontal="left" vertical="center"/>
    </xf>
    <xf borderId="59" fillId="6" fontId="20" numFmtId="169" xfId="0" applyAlignment="1" applyBorder="1" applyFont="1" applyNumberFormat="1">
      <alignment horizontal="left"/>
    </xf>
    <xf borderId="59" fillId="6" fontId="20" numFmtId="164" xfId="0" applyAlignment="1" applyBorder="1" applyFont="1" applyNumberFormat="1">
      <alignment horizontal="left"/>
    </xf>
    <xf borderId="24" fillId="0" fontId="20" numFmtId="169" xfId="0" applyAlignment="1" applyBorder="1" applyFont="1" applyNumberFormat="1">
      <alignment horizontal="left"/>
    </xf>
    <xf borderId="24" fillId="0" fontId="20" numFmtId="164" xfId="0" applyAlignment="1" applyBorder="1" applyFont="1" applyNumberFormat="1">
      <alignment horizontal="left"/>
    </xf>
    <xf borderId="24" fillId="6" fontId="9" numFmtId="0" xfId="0" applyAlignment="1" applyBorder="1" applyFont="1">
      <alignment horizontal="center" vertical="center"/>
    </xf>
    <xf borderId="9" fillId="2" fontId="20" numFmtId="0" xfId="0" applyAlignment="1" applyBorder="1" applyFont="1">
      <alignment horizontal="left" shrinkToFit="0" vertical="center" wrapText="1"/>
    </xf>
    <xf borderId="9" fillId="2" fontId="20" numFmtId="164" xfId="0" applyAlignment="1" applyBorder="1" applyFont="1" applyNumberFormat="1">
      <alignment horizontal="center" shrinkToFit="0" vertical="center" wrapText="1"/>
    </xf>
    <xf borderId="59" fillId="4" fontId="20" numFmtId="169" xfId="0" applyAlignment="1" applyBorder="1" applyFont="1" applyNumberFormat="1">
      <alignment horizontal="center"/>
    </xf>
    <xf borderId="59" fillId="4" fontId="20" numFmtId="164" xfId="0" applyAlignment="1" applyBorder="1" applyFont="1" applyNumberFormat="1">
      <alignment horizontal="center" readingOrder="0"/>
    </xf>
    <xf borderId="9" fillId="7" fontId="27" numFmtId="0" xfId="0" applyAlignment="1" applyBorder="1" applyFont="1">
      <alignment shrinkToFit="0" vertical="center" wrapText="1"/>
    </xf>
    <xf borderId="9" fillId="0" fontId="27" numFmtId="0" xfId="0" applyAlignment="1" applyBorder="1" applyFont="1">
      <alignment vertical="center"/>
    </xf>
    <xf borderId="29" fillId="0" fontId="21" numFmtId="164" xfId="0" applyAlignment="1" applyBorder="1" applyFont="1" applyNumberFormat="1">
      <alignment horizontal="center" readingOrder="0" vertical="center"/>
    </xf>
    <xf borderId="29" fillId="0" fontId="20" numFmtId="164" xfId="0" applyAlignment="1" applyBorder="1" applyFont="1" applyNumberFormat="1">
      <alignment vertical="center"/>
    </xf>
    <xf borderId="2" fillId="0" fontId="19" numFmtId="164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shrinkToFit="0" vertical="center" wrapText="1"/>
    </xf>
    <xf borderId="36" fillId="0" fontId="20" numFmtId="0" xfId="0" applyAlignment="1" applyBorder="1" applyFont="1">
      <alignment horizontal="center"/>
    </xf>
    <xf borderId="55" fillId="0" fontId="20" numFmtId="0" xfId="0" applyAlignment="1" applyBorder="1" applyFont="1">
      <alignment horizontal="center"/>
    </xf>
    <xf borderId="9" fillId="0" fontId="20" numFmtId="0" xfId="0" applyAlignment="1" applyBorder="1" applyFont="1">
      <alignment horizontal="center"/>
    </xf>
    <xf borderId="9" fillId="0" fontId="24" numFmtId="164" xfId="0" applyAlignment="1" applyBorder="1" applyFont="1" applyNumberFormat="1">
      <alignment horizontal="center" readingOrder="0" vertical="center"/>
    </xf>
    <xf borderId="9" fillId="15" fontId="23" numFmtId="164" xfId="0" applyAlignment="1" applyBorder="1" applyFont="1" applyNumberFormat="1">
      <alignment horizontal="center" vertical="center"/>
    </xf>
    <xf borderId="9" fillId="9" fontId="21" numFmtId="0" xfId="0" applyAlignment="1" applyBorder="1" applyFont="1">
      <alignment horizontal="center" vertical="center"/>
    </xf>
    <xf borderId="9" fillId="9" fontId="20" numFmtId="0" xfId="0" applyAlignment="1" applyBorder="1" applyFont="1">
      <alignment horizontal="center" shrinkToFit="0" vertical="center" wrapText="1"/>
    </xf>
    <xf borderId="9" fillId="17" fontId="9" numFmtId="0" xfId="0" applyAlignment="1" applyBorder="1" applyFill="1" applyFont="1">
      <alignment shrinkToFit="0" vertical="center" wrapText="1"/>
    </xf>
    <xf borderId="9" fillId="17" fontId="9" numFmtId="0" xfId="0" applyAlignment="1" applyBorder="1" applyFont="1">
      <alignment horizontal="center" vertical="center"/>
    </xf>
    <xf borderId="9" fillId="17" fontId="20" numFmtId="0" xfId="0" applyAlignment="1" applyBorder="1" applyFont="1">
      <alignment horizontal="left" vertical="center"/>
    </xf>
    <xf borderId="9" fillId="17" fontId="20" numFmtId="0" xfId="0" applyAlignment="1" applyBorder="1" applyFont="1">
      <alignment horizontal="center" vertical="center"/>
    </xf>
    <xf borderId="9" fillId="17" fontId="20" numFmtId="164" xfId="0" applyAlignment="1" applyBorder="1" applyFont="1" applyNumberFormat="1">
      <alignment horizontal="center" vertical="center"/>
    </xf>
    <xf borderId="9" fillId="17" fontId="20" numFmtId="164" xfId="0" applyAlignment="1" applyBorder="1" applyFont="1" applyNumberFormat="1">
      <alignment horizontal="center" readingOrder="0" vertical="center"/>
    </xf>
    <xf borderId="9" fillId="17" fontId="23" numFmtId="164" xfId="0" applyAlignment="1" applyBorder="1" applyFont="1" applyNumberFormat="1">
      <alignment horizontal="center" vertical="center"/>
    </xf>
    <xf borderId="9" fillId="17" fontId="23" numFmtId="164" xfId="0" applyAlignment="1" applyBorder="1" applyFont="1" applyNumberFormat="1">
      <alignment horizontal="center" shrinkToFit="0" vertical="center" wrapText="1"/>
    </xf>
    <xf borderId="9" fillId="17" fontId="20" numFmtId="164" xfId="0" applyAlignment="1" applyBorder="1" applyFont="1" applyNumberFormat="1">
      <alignment vertical="center"/>
    </xf>
    <xf borderId="9" fillId="0" fontId="19" numFmtId="0" xfId="0" applyAlignment="1" applyBorder="1" applyFont="1">
      <alignment horizontal="center" vertical="center"/>
    </xf>
    <xf quotePrefix="1" borderId="9" fillId="0" fontId="22" numFmtId="0" xfId="0" applyAlignment="1" applyBorder="1" applyFont="1">
      <alignment horizontal="center" vertical="center"/>
    </xf>
    <xf borderId="9" fillId="4" fontId="29" numFmtId="0" xfId="0" applyAlignment="1" applyBorder="1" applyFont="1">
      <alignment horizontal="center" vertical="center"/>
    </xf>
    <xf borderId="24" fillId="6" fontId="20" numFmtId="0" xfId="0" applyAlignment="1" applyBorder="1" applyFont="1">
      <alignment horizontal="left" vertical="center"/>
    </xf>
    <xf borderId="24" fillId="6" fontId="20" numFmtId="0" xfId="0" applyAlignment="1" applyBorder="1" applyFont="1">
      <alignment horizontal="center" vertical="center"/>
    </xf>
    <xf borderId="24" fillId="6" fontId="23" numFmtId="164" xfId="0" applyAlignment="1" applyBorder="1" applyFont="1" applyNumberFormat="1">
      <alignment horizontal="center" shrinkToFit="0" vertical="center" wrapText="1"/>
    </xf>
    <xf borderId="9" fillId="0" fontId="32" numFmtId="164" xfId="0" applyAlignment="1" applyBorder="1" applyFont="1" applyNumberFormat="1">
      <alignment horizontal="center" vertical="center"/>
    </xf>
    <xf borderId="9" fillId="17" fontId="21" numFmtId="164" xfId="0" applyAlignment="1" applyBorder="1" applyFont="1" applyNumberFormat="1">
      <alignment vertical="center"/>
    </xf>
    <xf borderId="29" fillId="6" fontId="9" numFmtId="0" xfId="0" applyAlignment="1" applyBorder="1" applyFont="1">
      <alignment vertical="center"/>
    </xf>
    <xf borderId="2" fillId="0" fontId="20" numFmtId="0" xfId="0" applyAlignment="1" applyBorder="1" applyFont="1">
      <alignment vertical="center"/>
    </xf>
    <xf borderId="0" fillId="0" fontId="20" numFmtId="1" xfId="0" applyAlignment="1" applyFont="1" applyNumberFormat="1">
      <alignment vertical="center"/>
    </xf>
    <xf borderId="0" fillId="0" fontId="26" numFmtId="0" xfId="0" applyAlignment="1" applyFont="1">
      <alignment vertical="center"/>
    </xf>
    <xf borderId="0" fillId="0" fontId="26" numFmtId="0" xfId="0" applyAlignment="1" applyFont="1">
      <alignment horizontal="center" vertical="center"/>
    </xf>
    <xf borderId="0" fillId="0" fontId="26" numFmtId="0" xfId="0" applyAlignment="1" applyFont="1">
      <alignment horizontal="right" vertical="center"/>
    </xf>
    <xf borderId="0" fillId="0" fontId="22" numFmtId="2" xfId="0" applyAlignment="1" applyFont="1" applyNumberFormat="1">
      <alignment vertical="center"/>
    </xf>
    <xf borderId="0" fillId="0" fontId="33" numFmtId="0" xfId="0" applyAlignment="1" applyFont="1">
      <alignment vertical="center"/>
    </xf>
    <xf borderId="0" fillId="0" fontId="34" numFmtId="0" xfId="0" applyAlignment="1" applyFont="1">
      <alignment vertical="center"/>
    </xf>
    <xf borderId="0" fillId="0" fontId="34" numFmtId="1" xfId="0" applyAlignment="1" applyFont="1" applyNumberFormat="1">
      <alignment vertical="center"/>
    </xf>
    <xf borderId="0" fillId="0" fontId="35" numFmtId="1" xfId="0" applyAlignment="1" applyFont="1" applyNumberFormat="1">
      <alignment vertical="center"/>
    </xf>
    <xf borderId="0" fillId="0" fontId="33" numFmtId="0" xfId="0" applyAlignment="1" applyFont="1">
      <alignment horizontal="right" vertical="center"/>
    </xf>
    <xf borderId="0" fillId="0" fontId="3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1123950</xdr:colOff>
      <xdr:row>637</xdr:row>
      <xdr:rowOff>104775</xdr:rowOff>
    </xdr:from>
    <xdr:ext cx="533400" cy="180975"/>
    <xdr:sp>
      <xdr:nvSpPr>
        <xdr:cNvPr id="3" name="Shape 3"/>
        <xdr:cNvSpPr txBox="1"/>
      </xdr:nvSpPr>
      <xdr:spPr>
        <a:xfrm>
          <a:off x="5082444" y="3693164"/>
          <a:ext cx="527113" cy="173673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3" width="10.0"/>
    <col customWidth="1" min="4" max="4" width="24.71"/>
    <col customWidth="1" min="5" max="5" width="15.71"/>
    <col customWidth="1" min="6" max="6" width="15.86"/>
    <col customWidth="1" min="7" max="7" width="21.29"/>
    <col customWidth="1" min="8" max="8" width="14.43"/>
    <col customWidth="1" min="9" max="26" width="8.71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5"/>
    </row>
    <row r="4">
      <c r="A4" s="6">
        <v>1.0</v>
      </c>
      <c r="B4" s="7">
        <v>45172.0</v>
      </c>
      <c r="C4" s="8" t="s">
        <v>9</v>
      </c>
      <c r="D4" s="9" t="s">
        <v>10</v>
      </c>
      <c r="E4" s="9"/>
      <c r="F4" s="10">
        <v>150000.0</v>
      </c>
      <c r="G4" s="10"/>
      <c r="H4" s="11" t="s">
        <v>11</v>
      </c>
      <c r="I4" s="12"/>
    </row>
    <row r="5">
      <c r="A5" s="13"/>
      <c r="B5" s="14"/>
      <c r="C5" s="15"/>
      <c r="D5" s="16"/>
      <c r="E5" s="16"/>
      <c r="F5" s="17"/>
      <c r="G5" s="17"/>
      <c r="H5" s="18"/>
      <c r="I5" s="19"/>
    </row>
    <row r="6">
      <c r="A6" s="13">
        <v>2.0</v>
      </c>
      <c r="B6" s="14">
        <v>45173.0</v>
      </c>
      <c r="C6" s="16" t="s">
        <v>12</v>
      </c>
      <c r="D6" s="16" t="s">
        <v>13</v>
      </c>
      <c r="E6" s="16"/>
      <c r="F6" s="17">
        <v>1150000.0</v>
      </c>
      <c r="G6" s="17"/>
      <c r="H6" s="18"/>
      <c r="I6" s="19"/>
    </row>
    <row r="7">
      <c r="A7" s="13"/>
      <c r="B7" s="14"/>
      <c r="C7" s="16"/>
      <c r="D7" s="16" t="s">
        <v>14</v>
      </c>
      <c r="E7" s="16"/>
      <c r="F7" s="17">
        <v>300000.0</v>
      </c>
      <c r="G7" s="17"/>
      <c r="H7" s="18"/>
      <c r="I7" s="19"/>
    </row>
    <row r="8">
      <c r="A8" s="13"/>
      <c r="B8" s="14"/>
      <c r="C8" s="16"/>
      <c r="D8" s="16" t="s">
        <v>15</v>
      </c>
      <c r="E8" s="16"/>
      <c r="F8" s="17"/>
      <c r="G8" s="17">
        <v>3750000.0</v>
      </c>
      <c r="H8" s="18" t="s">
        <v>11</v>
      </c>
      <c r="I8" s="19"/>
    </row>
    <row r="9">
      <c r="A9" s="13"/>
      <c r="B9" s="18"/>
      <c r="C9" s="16" t="s">
        <v>16</v>
      </c>
      <c r="D9" s="16" t="s">
        <v>17</v>
      </c>
      <c r="E9" s="16"/>
      <c r="F9" s="17">
        <v>150000.0</v>
      </c>
      <c r="G9" s="17"/>
      <c r="H9" s="18" t="s">
        <v>11</v>
      </c>
      <c r="I9" s="19"/>
    </row>
    <row r="10">
      <c r="A10" s="20"/>
      <c r="B10" s="18"/>
      <c r="C10" s="16"/>
      <c r="D10" s="16" t="s">
        <v>18</v>
      </c>
      <c r="E10" s="16"/>
      <c r="F10" s="17"/>
      <c r="G10" s="17">
        <v>150000.0</v>
      </c>
      <c r="H10" s="18" t="s">
        <v>11</v>
      </c>
      <c r="I10" s="19"/>
    </row>
    <row r="11">
      <c r="A11" s="20"/>
      <c r="B11" s="18"/>
      <c r="C11" s="16"/>
      <c r="D11" s="16" t="s">
        <v>19</v>
      </c>
      <c r="E11" s="16"/>
      <c r="F11" s="17"/>
      <c r="G11" s="17">
        <v>3750000.0</v>
      </c>
      <c r="H11" s="18" t="s">
        <v>11</v>
      </c>
      <c r="I11" s="19"/>
    </row>
    <row r="12">
      <c r="A12" s="20"/>
      <c r="B12" s="18"/>
      <c r="C12" s="16" t="s">
        <v>20</v>
      </c>
      <c r="D12" s="16" t="s">
        <v>21</v>
      </c>
      <c r="E12" s="16"/>
      <c r="F12" s="17">
        <v>650000.0</v>
      </c>
      <c r="G12" s="17"/>
      <c r="H12" s="18"/>
      <c r="I12" s="19"/>
    </row>
    <row r="13">
      <c r="A13" s="20"/>
      <c r="B13" s="18"/>
      <c r="C13" s="16"/>
      <c r="D13" s="16" t="s">
        <v>22</v>
      </c>
      <c r="E13" s="16"/>
      <c r="F13" s="17">
        <v>150000.0</v>
      </c>
      <c r="G13" s="17"/>
      <c r="H13" s="18" t="s">
        <v>11</v>
      </c>
      <c r="I13" s="19"/>
    </row>
    <row r="14">
      <c r="A14" s="20"/>
      <c r="B14" s="18"/>
      <c r="C14" s="16" t="s">
        <v>23</v>
      </c>
      <c r="D14" s="16" t="s">
        <v>24</v>
      </c>
      <c r="E14" s="16"/>
      <c r="F14" s="17"/>
      <c r="G14" s="17">
        <v>1000000.0</v>
      </c>
      <c r="H14" s="18"/>
      <c r="I14" s="19"/>
    </row>
    <row r="15">
      <c r="A15" s="20"/>
      <c r="B15" s="18"/>
      <c r="C15" s="18"/>
      <c r="D15" s="16" t="s">
        <v>25</v>
      </c>
      <c r="E15" s="16"/>
      <c r="F15" s="17"/>
      <c r="G15" s="17">
        <v>1200000.0</v>
      </c>
      <c r="H15" s="18"/>
      <c r="I15" s="19"/>
    </row>
    <row r="16">
      <c r="A16" s="20"/>
      <c r="B16" s="18"/>
      <c r="C16" s="18"/>
      <c r="D16" s="18"/>
      <c r="E16" s="18"/>
      <c r="F16" s="17"/>
      <c r="G16" s="17"/>
      <c r="H16" s="18"/>
      <c r="I16" s="19"/>
    </row>
    <row r="17">
      <c r="A17" s="21"/>
      <c r="B17" s="22"/>
      <c r="C17" s="22"/>
      <c r="D17" s="22"/>
      <c r="E17" s="22"/>
      <c r="F17" s="23">
        <f>SUM(F4:F16)</f>
        <v>2550000</v>
      </c>
      <c r="G17" s="23">
        <f>SUM(G14:G16)</f>
        <v>2200000</v>
      </c>
      <c r="H17" s="22"/>
      <c r="I17" s="24"/>
    </row>
    <row r="18">
      <c r="F18" s="25"/>
      <c r="G18" s="25"/>
    </row>
    <row r="19">
      <c r="A19" s="18">
        <v>3.0</v>
      </c>
      <c r="B19" s="14">
        <v>45174.0</v>
      </c>
      <c r="C19" s="18" t="s">
        <v>26</v>
      </c>
      <c r="D19" s="18" t="s">
        <v>27</v>
      </c>
      <c r="E19" s="18"/>
      <c r="F19" s="17"/>
      <c r="G19" s="17"/>
      <c r="H19" s="18"/>
      <c r="I19" s="18"/>
    </row>
    <row r="20">
      <c r="A20" s="18"/>
      <c r="B20" s="14"/>
      <c r="C20" s="18" t="s">
        <v>16</v>
      </c>
      <c r="D20" s="18" t="s">
        <v>28</v>
      </c>
      <c r="E20" s="18"/>
      <c r="F20" s="17"/>
      <c r="G20" s="17"/>
      <c r="H20" s="18" t="s">
        <v>11</v>
      </c>
      <c r="I20" s="18"/>
    </row>
    <row r="21" ht="15.75" customHeight="1">
      <c r="A21" s="18"/>
      <c r="B21" s="18"/>
      <c r="C21" s="18"/>
      <c r="D21" s="26" t="s">
        <v>29</v>
      </c>
      <c r="E21" s="26"/>
      <c r="F21" s="17"/>
      <c r="G21" s="17"/>
      <c r="H21" s="18"/>
      <c r="I21" s="18"/>
    </row>
    <row r="22" ht="15.75" customHeight="1">
      <c r="A22" s="18"/>
      <c r="B22" s="18"/>
      <c r="C22" s="18"/>
      <c r="D22" s="18" t="s">
        <v>30</v>
      </c>
      <c r="E22" s="18"/>
      <c r="F22" s="17"/>
      <c r="G22" s="17"/>
      <c r="H22" s="18"/>
      <c r="I22" s="18"/>
    </row>
    <row r="23" ht="15.75" customHeight="1">
      <c r="A23" s="18"/>
      <c r="B23" s="18"/>
      <c r="C23" s="18"/>
      <c r="D23" s="18" t="s">
        <v>31</v>
      </c>
      <c r="E23" s="18"/>
      <c r="F23" s="17"/>
      <c r="G23" s="17"/>
      <c r="H23" s="18" t="s">
        <v>11</v>
      </c>
      <c r="I23" s="18"/>
    </row>
    <row r="24" ht="15.75" customHeight="1">
      <c r="A24" s="18"/>
      <c r="B24" s="18"/>
      <c r="C24" s="18" t="s">
        <v>32</v>
      </c>
      <c r="D24" s="18" t="s">
        <v>33</v>
      </c>
      <c r="E24" s="18"/>
      <c r="F24" s="17"/>
      <c r="G24" s="17"/>
      <c r="H24" s="18"/>
      <c r="I24" s="18"/>
    </row>
    <row r="25" ht="15.75" customHeight="1">
      <c r="A25" s="18"/>
      <c r="B25" s="18"/>
      <c r="C25" s="18" t="s">
        <v>12</v>
      </c>
      <c r="D25" s="18" t="s">
        <v>34</v>
      </c>
      <c r="E25" s="18"/>
      <c r="F25" s="17"/>
      <c r="G25" s="17">
        <v>1500000.0</v>
      </c>
      <c r="H25" s="18"/>
      <c r="I25" s="18"/>
    </row>
    <row r="26" ht="15.75" customHeight="1">
      <c r="A26" s="18"/>
      <c r="B26" s="18"/>
      <c r="C26" s="18" t="s">
        <v>23</v>
      </c>
      <c r="D26" s="18" t="s">
        <v>35</v>
      </c>
      <c r="E26" s="18"/>
      <c r="F26" s="17"/>
      <c r="G26" s="17"/>
      <c r="H26" s="18"/>
      <c r="I26" s="18"/>
    </row>
    <row r="27" ht="15.75" customHeight="1">
      <c r="A27" s="18"/>
      <c r="B27" s="18"/>
      <c r="C27" s="18"/>
      <c r="D27" s="18" t="s">
        <v>36</v>
      </c>
      <c r="E27" s="18"/>
      <c r="F27" s="17"/>
      <c r="G27" s="17"/>
      <c r="H27" s="18"/>
      <c r="I27" s="18"/>
    </row>
    <row r="28" ht="15.75" customHeight="1">
      <c r="A28" s="18"/>
      <c r="B28" s="18"/>
      <c r="C28" s="18" t="s">
        <v>37</v>
      </c>
      <c r="D28" s="18" t="s">
        <v>38</v>
      </c>
      <c r="E28" s="18"/>
      <c r="F28" s="17"/>
      <c r="G28" s="17">
        <v>450000.0</v>
      </c>
      <c r="H28" s="18"/>
      <c r="I28" s="18"/>
    </row>
    <row r="29" ht="15.75" customHeight="1">
      <c r="A29" s="18"/>
      <c r="B29" s="18"/>
      <c r="C29" s="18"/>
      <c r="D29" s="18" t="s">
        <v>39</v>
      </c>
      <c r="E29" s="18"/>
      <c r="F29" s="17"/>
      <c r="G29" s="17">
        <v>300000.0</v>
      </c>
      <c r="H29" s="18"/>
      <c r="I29" s="18"/>
    </row>
    <row r="30" ht="15.75" customHeight="1">
      <c r="A30" s="18"/>
      <c r="B30" s="18"/>
      <c r="C30" s="18"/>
      <c r="D30" s="18"/>
      <c r="E30" s="18"/>
      <c r="F30" s="17"/>
      <c r="G30" s="17"/>
      <c r="H30" s="18"/>
      <c r="I30" s="18"/>
    </row>
    <row r="31" ht="15.75" customHeight="1">
      <c r="A31" s="18"/>
      <c r="B31" s="18"/>
      <c r="C31" s="18" t="s">
        <v>40</v>
      </c>
      <c r="D31" s="18" t="s">
        <v>41</v>
      </c>
      <c r="E31" s="18"/>
      <c r="F31" s="17">
        <v>150000.0</v>
      </c>
      <c r="G31" s="17"/>
      <c r="H31" s="18" t="s">
        <v>11</v>
      </c>
      <c r="I31" s="18"/>
    </row>
    <row r="32" ht="15.75" customHeight="1">
      <c r="A32" s="18"/>
      <c r="B32" s="18"/>
      <c r="C32" s="18"/>
      <c r="D32" s="18" t="s">
        <v>42</v>
      </c>
      <c r="E32" s="18"/>
      <c r="F32" s="17">
        <v>150000.0</v>
      </c>
      <c r="G32" s="17"/>
      <c r="H32" s="18" t="s">
        <v>11</v>
      </c>
      <c r="I32" s="18"/>
    </row>
    <row r="33" ht="15.75" customHeight="1">
      <c r="A33" s="18"/>
      <c r="B33" s="18"/>
      <c r="C33" s="18"/>
      <c r="D33" s="18" t="s">
        <v>43</v>
      </c>
      <c r="E33" s="18"/>
      <c r="F33" s="17"/>
      <c r="G33" s="17">
        <v>1000000.0</v>
      </c>
      <c r="H33" s="18"/>
      <c r="I33" s="18"/>
    </row>
    <row r="34" ht="15.75" customHeight="1">
      <c r="A34" s="18"/>
      <c r="B34" s="18"/>
      <c r="C34" s="18" t="s">
        <v>44</v>
      </c>
      <c r="D34" s="18" t="s">
        <v>45</v>
      </c>
      <c r="E34" s="18"/>
      <c r="F34" s="17"/>
      <c r="G34" s="17"/>
      <c r="H34" s="18"/>
      <c r="I34" s="18"/>
    </row>
    <row r="35" ht="15.75" customHeight="1">
      <c r="A35" s="18"/>
      <c r="B35" s="18"/>
      <c r="C35" s="18"/>
      <c r="D35" s="18" t="s">
        <v>46</v>
      </c>
      <c r="E35" s="18"/>
      <c r="F35" s="17"/>
      <c r="G35" s="17">
        <v>150000.0</v>
      </c>
      <c r="H35" s="18" t="s">
        <v>11</v>
      </c>
      <c r="I35" s="18"/>
    </row>
    <row r="36" ht="15.75" customHeight="1">
      <c r="A36" s="18"/>
      <c r="B36" s="18"/>
      <c r="C36" s="18"/>
      <c r="D36" s="18"/>
      <c r="E36" s="18"/>
      <c r="F36" s="17"/>
      <c r="G36" s="17"/>
      <c r="H36" s="18"/>
      <c r="I36" s="18"/>
    </row>
    <row r="37" ht="15.75" customHeight="1">
      <c r="A37" s="18"/>
      <c r="B37" s="18"/>
      <c r="C37" s="18"/>
      <c r="D37" s="18"/>
      <c r="E37" s="18"/>
      <c r="F37" s="27">
        <f>SUM(F31:F36)</f>
        <v>300000</v>
      </c>
      <c r="G37" s="27">
        <f>SUM(G28:G30)</f>
        <v>750000</v>
      </c>
      <c r="H37" s="18"/>
      <c r="I37" s="18"/>
    </row>
    <row r="38" ht="15.75" customHeight="1">
      <c r="A38" s="18"/>
      <c r="B38" s="18"/>
      <c r="C38" s="18"/>
      <c r="D38" s="18"/>
      <c r="E38" s="18"/>
      <c r="F38" s="17"/>
      <c r="G38" s="17"/>
      <c r="H38" s="18"/>
      <c r="I38" s="18"/>
    </row>
    <row r="39" ht="15.75" customHeight="1">
      <c r="F39" s="25"/>
      <c r="G39" s="25"/>
    </row>
    <row r="40" ht="15.75" customHeight="1">
      <c r="A40" s="28">
        <v>4.0</v>
      </c>
      <c r="B40" s="7">
        <v>45175.0</v>
      </c>
      <c r="C40" s="11" t="s">
        <v>47</v>
      </c>
      <c r="D40" s="11" t="s">
        <v>48</v>
      </c>
      <c r="E40" s="11"/>
      <c r="F40" s="10">
        <v>450000.0</v>
      </c>
      <c r="G40" s="10"/>
      <c r="H40" s="11"/>
      <c r="I40" s="12"/>
    </row>
    <row r="41" ht="15.75" customHeight="1">
      <c r="A41" s="20"/>
      <c r="B41" s="14"/>
      <c r="C41" s="18"/>
      <c r="D41" s="18" t="s">
        <v>49</v>
      </c>
      <c r="E41" s="18"/>
      <c r="F41" s="17">
        <v>1050000.0</v>
      </c>
      <c r="G41" s="17"/>
      <c r="H41" s="18"/>
      <c r="I41" s="19"/>
    </row>
    <row r="42" ht="15.75" customHeight="1">
      <c r="A42" s="20"/>
      <c r="B42" s="14"/>
      <c r="C42" s="18"/>
      <c r="D42" s="18"/>
      <c r="E42" s="18"/>
      <c r="F42" s="17"/>
      <c r="G42" s="17"/>
      <c r="H42" s="18"/>
      <c r="I42" s="19"/>
    </row>
    <row r="43" ht="15.75" customHeight="1">
      <c r="A43" s="20"/>
      <c r="B43" s="18"/>
      <c r="C43" s="18" t="s">
        <v>50</v>
      </c>
      <c r="D43" s="18" t="s">
        <v>51</v>
      </c>
      <c r="E43" s="18"/>
      <c r="F43" s="17"/>
      <c r="G43" s="17">
        <v>300000.0</v>
      </c>
      <c r="H43" s="18"/>
      <c r="I43" s="19"/>
    </row>
    <row r="44" ht="15.75" customHeight="1">
      <c r="A44" s="20"/>
      <c r="B44" s="18"/>
      <c r="C44" s="18" t="s">
        <v>52</v>
      </c>
      <c r="D44" s="18" t="s">
        <v>53</v>
      </c>
      <c r="E44" s="18"/>
      <c r="F44" s="17"/>
      <c r="G44" s="17">
        <v>300000.0</v>
      </c>
      <c r="H44" s="18"/>
      <c r="I44" s="19"/>
    </row>
    <row r="45" ht="15.75" customHeight="1">
      <c r="A45" s="20"/>
      <c r="B45" s="18"/>
      <c r="C45" s="18"/>
      <c r="D45" s="18" t="s">
        <v>54</v>
      </c>
      <c r="E45" s="18"/>
      <c r="F45" s="17"/>
      <c r="G45" s="17">
        <v>300000.0</v>
      </c>
      <c r="H45" s="18"/>
      <c r="I45" s="19"/>
    </row>
    <row r="46" ht="15.75" customHeight="1">
      <c r="A46" s="20"/>
      <c r="B46" s="18"/>
      <c r="C46" s="18"/>
      <c r="D46" s="18" t="s">
        <v>55</v>
      </c>
      <c r="E46" s="18"/>
      <c r="F46" s="17"/>
      <c r="G46" s="17">
        <v>1000000.0</v>
      </c>
      <c r="H46" s="18"/>
      <c r="I46" s="19"/>
    </row>
    <row r="47" ht="15.75" customHeight="1">
      <c r="A47" s="20"/>
      <c r="B47" s="18"/>
      <c r="C47" s="18" t="s">
        <v>56</v>
      </c>
      <c r="D47" s="18" t="s">
        <v>57</v>
      </c>
      <c r="E47" s="18"/>
      <c r="F47" s="17"/>
      <c r="G47" s="17">
        <v>150000.0</v>
      </c>
      <c r="H47" s="18" t="s">
        <v>11</v>
      </c>
      <c r="I47" s="19"/>
    </row>
    <row r="48" ht="15.75" customHeight="1">
      <c r="A48" s="20"/>
      <c r="B48" s="18"/>
      <c r="C48" s="18" t="s">
        <v>40</v>
      </c>
      <c r="D48" s="18" t="s">
        <v>58</v>
      </c>
      <c r="E48" s="18"/>
      <c r="F48" s="17">
        <v>150000.0</v>
      </c>
      <c r="G48" s="17"/>
      <c r="H48" s="18"/>
      <c r="I48" s="19"/>
    </row>
    <row r="49" ht="15.75" customHeight="1">
      <c r="A49" s="20"/>
      <c r="B49" s="18"/>
      <c r="C49" s="18"/>
      <c r="D49" s="18" t="s">
        <v>59</v>
      </c>
      <c r="E49" s="18"/>
      <c r="F49" s="17"/>
      <c r="G49" s="17">
        <v>150000.0</v>
      </c>
      <c r="H49" s="18" t="s">
        <v>11</v>
      </c>
      <c r="I49" s="19"/>
    </row>
    <row r="50" ht="15.75" customHeight="1">
      <c r="A50" s="20"/>
      <c r="B50" s="18"/>
      <c r="C50" s="18" t="s">
        <v>60</v>
      </c>
      <c r="D50" s="18" t="s">
        <v>61</v>
      </c>
      <c r="E50" s="18"/>
      <c r="F50" s="17">
        <v>150000.0</v>
      </c>
      <c r="G50" s="17"/>
      <c r="H50" s="18"/>
      <c r="I50" s="19"/>
    </row>
    <row r="51" ht="15.75" customHeight="1">
      <c r="A51" s="29"/>
      <c r="B51" s="30"/>
      <c r="C51" s="30"/>
      <c r="D51" s="30"/>
      <c r="E51" s="30"/>
      <c r="F51" s="31">
        <f t="shared" ref="F51:G51" si="1">SUM(F40:F50)</f>
        <v>1800000</v>
      </c>
      <c r="G51" s="31">
        <f t="shared" si="1"/>
        <v>2200000</v>
      </c>
      <c r="H51" s="30"/>
      <c r="I51" s="32"/>
    </row>
    <row r="52" ht="15.75" customHeight="1">
      <c r="F52" s="25"/>
      <c r="G52" s="25"/>
    </row>
    <row r="53" ht="15.75" customHeight="1">
      <c r="A53" s="28">
        <v>5.0</v>
      </c>
      <c r="B53" s="33">
        <v>45176.0</v>
      </c>
      <c r="C53" s="11" t="s">
        <v>62</v>
      </c>
      <c r="D53" s="11" t="s">
        <v>63</v>
      </c>
      <c r="E53" s="11"/>
      <c r="F53" s="10">
        <v>1500000.0</v>
      </c>
      <c r="G53" s="10"/>
      <c r="H53" s="11"/>
      <c r="I53" s="12"/>
    </row>
    <row r="54" ht="15.75" customHeight="1">
      <c r="A54" s="20"/>
      <c r="B54" s="18"/>
      <c r="C54" s="18"/>
      <c r="D54" s="18" t="s">
        <v>64</v>
      </c>
      <c r="E54" s="18"/>
      <c r="F54" s="17">
        <v>150000.0</v>
      </c>
      <c r="G54" s="17"/>
      <c r="H54" s="18"/>
      <c r="I54" s="19"/>
    </row>
    <row r="55" ht="15.75" customHeight="1">
      <c r="A55" s="20"/>
      <c r="B55" s="18"/>
      <c r="C55" s="18"/>
      <c r="D55" s="18" t="s">
        <v>65</v>
      </c>
      <c r="E55" s="18"/>
      <c r="F55" s="17">
        <v>150000.0</v>
      </c>
      <c r="G55" s="17"/>
      <c r="H55" s="18"/>
      <c r="I55" s="19"/>
    </row>
    <row r="56" ht="15.75" customHeight="1">
      <c r="A56" s="20"/>
      <c r="B56" s="18"/>
      <c r="C56" s="18" t="s">
        <v>66</v>
      </c>
      <c r="D56" s="18" t="s">
        <v>67</v>
      </c>
      <c r="E56" s="18"/>
      <c r="F56" s="17"/>
      <c r="G56" s="17">
        <v>300000.0</v>
      </c>
      <c r="H56" s="18"/>
      <c r="I56" s="19"/>
    </row>
    <row r="57" ht="15.75" customHeight="1">
      <c r="A57" s="20"/>
      <c r="B57" s="18"/>
      <c r="C57" s="18"/>
      <c r="D57" s="18" t="s">
        <v>68</v>
      </c>
      <c r="E57" s="18"/>
      <c r="F57" s="17"/>
      <c r="G57" s="17">
        <v>300000.0</v>
      </c>
      <c r="H57" s="18"/>
      <c r="I57" s="19"/>
    </row>
    <row r="58" ht="15.75" customHeight="1">
      <c r="A58" s="20"/>
      <c r="B58" s="18"/>
      <c r="C58" s="18"/>
      <c r="D58" s="18" t="s">
        <v>69</v>
      </c>
      <c r="E58" s="18"/>
      <c r="F58" s="17"/>
      <c r="G58" s="17">
        <v>300000.0</v>
      </c>
      <c r="H58" s="18"/>
      <c r="I58" s="19"/>
    </row>
    <row r="59" ht="15.75" customHeight="1">
      <c r="A59" s="20"/>
      <c r="B59" s="18"/>
      <c r="C59" s="18"/>
      <c r="D59" s="18" t="s">
        <v>70</v>
      </c>
      <c r="E59" s="18"/>
      <c r="F59" s="17"/>
      <c r="G59" s="17">
        <v>1750000.0</v>
      </c>
      <c r="H59" s="18"/>
      <c r="I59" s="19"/>
    </row>
    <row r="60" ht="15.75" customHeight="1">
      <c r="A60" s="20"/>
      <c r="B60" s="18"/>
      <c r="C60" s="18" t="s">
        <v>60</v>
      </c>
      <c r="D60" s="18" t="s">
        <v>71</v>
      </c>
      <c r="E60" s="18"/>
      <c r="F60" s="17">
        <v>900000.0</v>
      </c>
      <c r="G60" s="17"/>
      <c r="H60" s="18"/>
      <c r="I60" s="19"/>
    </row>
    <row r="61" ht="15.75" customHeight="1">
      <c r="A61" s="20"/>
      <c r="B61" s="18"/>
      <c r="C61" s="18" t="s">
        <v>52</v>
      </c>
      <c r="D61" s="18" t="s">
        <v>72</v>
      </c>
      <c r="E61" s="18"/>
      <c r="F61" s="17"/>
      <c r="G61" s="17">
        <v>150000.0</v>
      </c>
      <c r="H61" s="18"/>
      <c r="I61" s="19"/>
    </row>
    <row r="62" ht="15.75" customHeight="1">
      <c r="A62" s="20"/>
      <c r="B62" s="18"/>
      <c r="C62" s="18"/>
      <c r="D62" s="18" t="s">
        <v>73</v>
      </c>
      <c r="E62" s="18"/>
      <c r="F62" s="17"/>
      <c r="G62" s="17">
        <v>2000000.0</v>
      </c>
      <c r="H62" s="18"/>
      <c r="I62" s="19"/>
    </row>
    <row r="63" ht="15.75" customHeight="1">
      <c r="A63" s="20"/>
      <c r="B63" s="18"/>
      <c r="C63" s="18"/>
      <c r="D63" s="18"/>
      <c r="E63" s="18"/>
      <c r="F63" s="17"/>
      <c r="G63" s="17"/>
      <c r="H63" s="18"/>
      <c r="I63" s="19"/>
    </row>
    <row r="64" ht="15.75" customHeight="1">
      <c r="A64" s="21"/>
      <c r="B64" s="22"/>
      <c r="C64" s="22"/>
      <c r="D64" s="22"/>
      <c r="E64" s="22"/>
      <c r="F64" s="34">
        <f>SUM(F53:F63)</f>
        <v>2700000</v>
      </c>
      <c r="G64" s="34">
        <f>SUM(G56:G63)</f>
        <v>4800000</v>
      </c>
      <c r="H64" s="22"/>
      <c r="I64" s="24"/>
    </row>
    <row r="65" ht="15.75" customHeight="1">
      <c r="A65" s="35"/>
      <c r="B65" s="30"/>
      <c r="C65" s="30"/>
      <c r="D65" s="30"/>
      <c r="E65" s="30"/>
      <c r="F65" s="31"/>
      <c r="G65" s="31"/>
      <c r="H65" s="36"/>
      <c r="I65" s="36"/>
    </row>
    <row r="66" ht="15.75" customHeight="1">
      <c r="A66" s="2" t="s">
        <v>1</v>
      </c>
      <c r="B66" s="37" t="s">
        <v>2</v>
      </c>
      <c r="C66" s="37" t="s">
        <v>3</v>
      </c>
      <c r="D66" s="37" t="s">
        <v>4</v>
      </c>
      <c r="E66" s="37" t="s">
        <v>5</v>
      </c>
      <c r="F66" s="37" t="s">
        <v>6</v>
      </c>
      <c r="G66" s="37" t="s">
        <v>7</v>
      </c>
      <c r="H66" s="5" t="s">
        <v>8</v>
      </c>
    </row>
    <row r="67" ht="15.75" customHeight="1">
      <c r="A67" s="28">
        <v>6.0</v>
      </c>
      <c r="B67" s="7">
        <v>45177.0</v>
      </c>
      <c r="C67" s="11" t="s">
        <v>74</v>
      </c>
      <c r="D67" s="11"/>
      <c r="E67" s="11"/>
      <c r="F67" s="10"/>
      <c r="G67" s="10"/>
      <c r="H67" s="12"/>
    </row>
    <row r="68" ht="15.75" customHeight="1">
      <c r="A68" s="20"/>
      <c r="B68" s="18"/>
      <c r="C68" s="18" t="s">
        <v>75</v>
      </c>
      <c r="D68" s="18" t="s">
        <v>76</v>
      </c>
      <c r="E68" s="17">
        <v>800000.0</v>
      </c>
      <c r="F68" s="17"/>
      <c r="G68" s="17"/>
      <c r="H68" s="19"/>
    </row>
    <row r="69" ht="15.75" customHeight="1">
      <c r="A69" s="20"/>
      <c r="B69" s="18"/>
      <c r="C69" s="18"/>
      <c r="D69" s="38" t="s">
        <v>77</v>
      </c>
      <c r="E69" s="17"/>
      <c r="F69" s="17">
        <v>500000.0</v>
      </c>
      <c r="G69" s="17"/>
      <c r="H69" s="19"/>
    </row>
    <row r="70" ht="15.75" customHeight="1">
      <c r="A70" s="20"/>
      <c r="B70" s="18"/>
      <c r="C70" s="18" t="s">
        <v>78</v>
      </c>
      <c r="D70" s="18" t="s">
        <v>79</v>
      </c>
      <c r="E70" s="17">
        <v>600000.0</v>
      </c>
      <c r="F70" s="17"/>
      <c r="G70" s="17"/>
      <c r="H70" s="19"/>
    </row>
    <row r="71" ht="15.75" customHeight="1">
      <c r="A71" s="20"/>
      <c r="B71" s="18"/>
      <c r="C71" s="18"/>
      <c r="D71" s="18" t="s">
        <v>80</v>
      </c>
      <c r="E71" s="17"/>
      <c r="F71" s="17">
        <v>300000.0</v>
      </c>
      <c r="G71" s="17"/>
      <c r="H71" s="19"/>
    </row>
    <row r="72" ht="15.75" customHeight="1">
      <c r="A72" s="20"/>
      <c r="B72" s="18"/>
      <c r="C72" s="18" t="s">
        <v>81</v>
      </c>
      <c r="D72" s="18"/>
      <c r="E72" s="17"/>
      <c r="F72" s="17"/>
      <c r="G72" s="17"/>
      <c r="H72" s="19"/>
    </row>
    <row r="73" ht="15.75" customHeight="1">
      <c r="A73" s="20"/>
      <c r="B73" s="18"/>
      <c r="C73" s="18" t="s">
        <v>82</v>
      </c>
      <c r="D73" s="18" t="s">
        <v>83</v>
      </c>
      <c r="E73" s="17">
        <v>250000.0</v>
      </c>
      <c r="F73" s="17"/>
      <c r="G73" s="17"/>
      <c r="H73" s="19"/>
    </row>
    <row r="74" ht="15.75" customHeight="1">
      <c r="A74" s="20"/>
      <c r="B74" s="18"/>
      <c r="C74" s="18"/>
      <c r="D74" s="18" t="s">
        <v>84</v>
      </c>
      <c r="E74" s="17">
        <v>3750000.0</v>
      </c>
      <c r="F74" s="17"/>
      <c r="G74" s="17"/>
      <c r="H74" s="19"/>
    </row>
    <row r="75" ht="15.75" customHeight="1">
      <c r="A75" s="20"/>
      <c r="B75" s="18"/>
      <c r="C75" s="18" t="s">
        <v>85</v>
      </c>
      <c r="D75" s="38" t="s">
        <v>86</v>
      </c>
      <c r="E75" s="17"/>
      <c r="F75" s="17">
        <v>1000000.0</v>
      </c>
      <c r="G75" s="17"/>
      <c r="H75" s="19"/>
    </row>
    <row r="76" ht="15.75" customHeight="1">
      <c r="A76" s="20"/>
      <c r="B76" s="18"/>
      <c r="C76" s="18" t="s">
        <v>87</v>
      </c>
      <c r="D76" s="39" t="s">
        <v>88</v>
      </c>
      <c r="E76" s="17"/>
      <c r="F76" s="17"/>
      <c r="G76" s="17">
        <v>3750000.0</v>
      </c>
      <c r="H76" s="19" t="s">
        <v>89</v>
      </c>
    </row>
    <row r="77" ht="15.75" customHeight="1">
      <c r="A77" s="20"/>
      <c r="B77" s="18"/>
      <c r="C77" s="18"/>
      <c r="D77" s="39" t="s">
        <v>90</v>
      </c>
      <c r="E77" s="17"/>
      <c r="F77" s="17"/>
      <c r="G77" s="17">
        <v>150000.0</v>
      </c>
      <c r="H77" s="19" t="s">
        <v>89</v>
      </c>
    </row>
    <row r="78" ht="15.75" customHeight="1">
      <c r="A78" s="20"/>
      <c r="B78" s="18"/>
      <c r="C78" s="18" t="s">
        <v>91</v>
      </c>
      <c r="D78" s="18" t="s">
        <v>92</v>
      </c>
      <c r="E78" s="17">
        <v>400000.0</v>
      </c>
      <c r="F78" s="17"/>
      <c r="G78" s="17"/>
      <c r="H78" s="19"/>
    </row>
    <row r="79" ht="15.75" customHeight="1">
      <c r="A79" s="20"/>
      <c r="B79" s="18"/>
      <c r="C79" s="18"/>
      <c r="D79" s="40" t="s">
        <v>93</v>
      </c>
      <c r="E79" s="17"/>
      <c r="F79" s="17"/>
      <c r="G79" s="17">
        <v>150000.0</v>
      </c>
      <c r="H79" s="19"/>
    </row>
    <row r="80" ht="15.75" customHeight="1">
      <c r="A80" s="20"/>
      <c r="B80" s="18"/>
      <c r="C80" s="18" t="s">
        <v>94</v>
      </c>
      <c r="D80" s="41" t="s">
        <v>95</v>
      </c>
      <c r="E80" s="17"/>
      <c r="F80" s="17">
        <v>3750000.0</v>
      </c>
      <c r="G80" s="17"/>
      <c r="H80" s="19" t="s">
        <v>89</v>
      </c>
    </row>
    <row r="81" ht="15.75" customHeight="1">
      <c r="A81" s="20"/>
      <c r="B81" s="18"/>
      <c r="C81" s="18" t="s">
        <v>96</v>
      </c>
      <c r="D81" s="18" t="s">
        <v>97</v>
      </c>
      <c r="E81" s="17">
        <v>300000.0</v>
      </c>
      <c r="F81" s="17"/>
      <c r="G81" s="17"/>
      <c r="H81" s="19"/>
    </row>
    <row r="82" ht="15.75" customHeight="1">
      <c r="A82" s="20"/>
      <c r="B82" s="18"/>
      <c r="C82" s="18" t="s">
        <v>98</v>
      </c>
      <c r="D82" s="39" t="s">
        <v>99</v>
      </c>
      <c r="E82" s="17"/>
      <c r="F82" s="17">
        <v>150000.0</v>
      </c>
      <c r="G82" s="17"/>
      <c r="H82" s="19"/>
    </row>
    <row r="83" ht="15.75" customHeight="1">
      <c r="A83" s="20"/>
      <c r="B83" s="18"/>
      <c r="C83" s="18"/>
      <c r="D83" s="18" t="s">
        <v>100</v>
      </c>
      <c r="E83" s="18"/>
      <c r="F83" s="17">
        <v>2000000.0</v>
      </c>
      <c r="G83" s="17"/>
      <c r="H83" s="19"/>
    </row>
    <row r="84" ht="15.75" customHeight="1">
      <c r="A84" s="20"/>
      <c r="B84" s="18"/>
      <c r="C84" s="18"/>
      <c r="D84" s="18"/>
      <c r="E84" s="18"/>
      <c r="F84" s="17"/>
      <c r="G84" s="17"/>
      <c r="H84" s="19"/>
    </row>
    <row r="85" ht="15.75" customHeight="1">
      <c r="A85" s="21"/>
      <c r="B85" s="22"/>
      <c r="C85" s="22"/>
      <c r="D85" s="22"/>
      <c r="E85" s="23">
        <f>SUM(E68:E84)</f>
        <v>6100000</v>
      </c>
      <c r="F85" s="23">
        <f t="shared" ref="F85:G85" si="2">SUM(F67:F84)</f>
        <v>7700000</v>
      </c>
      <c r="G85" s="23">
        <f t="shared" si="2"/>
        <v>4050000</v>
      </c>
      <c r="H85" s="24"/>
    </row>
    <row r="86" ht="15.75" customHeight="1">
      <c r="A86" s="36"/>
      <c r="B86" s="36"/>
      <c r="C86" s="36"/>
      <c r="D86" s="36"/>
      <c r="E86" s="42"/>
      <c r="F86" s="42"/>
      <c r="G86" s="42"/>
      <c r="H86" s="36"/>
    </row>
    <row r="87" ht="15.75" customHeight="1">
      <c r="A87" s="2" t="s">
        <v>1</v>
      </c>
      <c r="B87" s="37" t="s">
        <v>2</v>
      </c>
      <c r="C87" s="37" t="s">
        <v>3</v>
      </c>
      <c r="D87" s="37" t="s">
        <v>4</v>
      </c>
      <c r="E87" s="37" t="s">
        <v>5</v>
      </c>
      <c r="F87" s="37" t="s">
        <v>6</v>
      </c>
      <c r="G87" s="37" t="s">
        <v>7</v>
      </c>
      <c r="H87" s="5" t="s">
        <v>8</v>
      </c>
    </row>
    <row r="88" ht="15.75" customHeight="1">
      <c r="A88" s="28">
        <v>7.0</v>
      </c>
      <c r="B88" s="7">
        <v>45178.0</v>
      </c>
      <c r="C88" s="11" t="s">
        <v>12</v>
      </c>
      <c r="D88" s="43" t="s">
        <v>101</v>
      </c>
      <c r="E88" s="11"/>
      <c r="F88" s="10">
        <v>3750000.0</v>
      </c>
      <c r="G88" s="10"/>
      <c r="H88" s="12"/>
    </row>
    <row r="89" ht="15.75" customHeight="1">
      <c r="A89" s="20"/>
      <c r="B89" s="14">
        <v>45179.0</v>
      </c>
      <c r="C89" s="18" t="s">
        <v>12</v>
      </c>
      <c r="D89" s="39" t="s">
        <v>102</v>
      </c>
      <c r="E89" s="18"/>
      <c r="F89" s="17">
        <v>1450000.0</v>
      </c>
      <c r="G89" s="17"/>
      <c r="H89" s="19"/>
    </row>
    <row r="90" ht="15.75" customHeight="1">
      <c r="A90" s="20"/>
      <c r="B90" s="14"/>
      <c r="C90" s="18" t="s">
        <v>16</v>
      </c>
      <c r="D90" s="39" t="s">
        <v>103</v>
      </c>
      <c r="E90" s="18"/>
      <c r="F90" s="17">
        <v>2000000.0</v>
      </c>
      <c r="G90" s="17"/>
      <c r="H90" s="19"/>
    </row>
    <row r="91" ht="15.75" customHeight="1">
      <c r="A91" s="20"/>
      <c r="B91" s="14"/>
      <c r="C91" s="18"/>
      <c r="D91" s="40" t="s">
        <v>104</v>
      </c>
      <c r="E91" s="18"/>
      <c r="F91" s="17">
        <v>150000.0</v>
      </c>
      <c r="G91" s="17"/>
      <c r="H91" s="19" t="s">
        <v>105</v>
      </c>
    </row>
    <row r="92" ht="15.75" customHeight="1">
      <c r="A92" s="20"/>
      <c r="B92" s="14"/>
      <c r="C92" s="18"/>
      <c r="D92" s="40" t="s">
        <v>106</v>
      </c>
      <c r="E92" s="18"/>
      <c r="F92" s="17">
        <v>750000.0</v>
      </c>
      <c r="G92" s="17"/>
      <c r="H92" s="19" t="s">
        <v>105</v>
      </c>
    </row>
    <row r="93" ht="15.75" customHeight="1">
      <c r="A93" s="21"/>
      <c r="B93" s="22"/>
      <c r="C93" s="22"/>
      <c r="D93" s="22"/>
      <c r="E93" s="22"/>
      <c r="F93" s="34">
        <f>SUM(F88:F92)</f>
        <v>8100000</v>
      </c>
      <c r="G93" s="34"/>
      <c r="H93" s="24"/>
    </row>
    <row r="94" ht="15.75" customHeight="1">
      <c r="F94" s="25"/>
      <c r="G94" s="25"/>
    </row>
    <row r="95" ht="15.75" customHeight="1">
      <c r="A95" s="2" t="s">
        <v>1</v>
      </c>
      <c r="B95" s="37" t="s">
        <v>2</v>
      </c>
      <c r="C95" s="37" t="s">
        <v>3</v>
      </c>
      <c r="D95" s="37" t="s">
        <v>4</v>
      </c>
      <c r="E95" s="37" t="s">
        <v>5</v>
      </c>
      <c r="F95" s="37" t="s">
        <v>6</v>
      </c>
      <c r="G95" s="37" t="s">
        <v>7</v>
      </c>
      <c r="H95" s="5" t="s">
        <v>8</v>
      </c>
    </row>
    <row r="96" ht="15.75" customHeight="1">
      <c r="A96" s="28">
        <v>8.0</v>
      </c>
      <c r="B96" s="7">
        <v>45180.0</v>
      </c>
      <c r="C96" s="11" t="s">
        <v>107</v>
      </c>
      <c r="D96" s="11" t="s">
        <v>108</v>
      </c>
      <c r="E96" s="11"/>
      <c r="F96" s="10"/>
      <c r="G96" s="10">
        <v>1000000.0</v>
      </c>
      <c r="H96" s="12"/>
    </row>
    <row r="97" ht="15.75" customHeight="1">
      <c r="A97" s="20"/>
      <c r="B97" s="18"/>
      <c r="C97" s="18" t="s">
        <v>37</v>
      </c>
      <c r="D97" s="39" t="s">
        <v>109</v>
      </c>
      <c r="E97" s="18"/>
      <c r="F97" s="17"/>
      <c r="G97" s="17">
        <v>150000.0</v>
      </c>
      <c r="H97" s="19" t="s">
        <v>105</v>
      </c>
    </row>
    <row r="98" ht="15.75" customHeight="1">
      <c r="A98" s="20"/>
      <c r="B98" s="18"/>
      <c r="C98" s="18"/>
      <c r="D98" s="39" t="s">
        <v>110</v>
      </c>
      <c r="E98" s="18"/>
      <c r="F98" s="17"/>
      <c r="G98" s="17">
        <v>150000.0</v>
      </c>
      <c r="H98" s="19" t="s">
        <v>105</v>
      </c>
    </row>
    <row r="99" ht="15.75" customHeight="1">
      <c r="A99" s="20"/>
      <c r="B99" s="18"/>
      <c r="C99" s="18"/>
      <c r="D99" s="39" t="s">
        <v>111</v>
      </c>
      <c r="E99" s="18"/>
      <c r="F99" s="17"/>
      <c r="G99" s="17">
        <v>150000.0</v>
      </c>
      <c r="H99" s="19" t="s">
        <v>105</v>
      </c>
    </row>
    <row r="100" ht="15.75" customHeight="1">
      <c r="A100" s="20"/>
      <c r="B100" s="18"/>
      <c r="C100" s="18" t="s">
        <v>112</v>
      </c>
      <c r="D100" s="18" t="s">
        <v>113</v>
      </c>
      <c r="E100" s="18"/>
      <c r="F100" s="17"/>
      <c r="G100" s="17">
        <v>150000.0</v>
      </c>
      <c r="H100" s="19" t="s">
        <v>105</v>
      </c>
    </row>
    <row r="101" ht="15.75" customHeight="1">
      <c r="A101" s="20"/>
      <c r="B101" s="18"/>
      <c r="C101" s="18" t="s">
        <v>37</v>
      </c>
      <c r="D101" s="44" t="s">
        <v>114</v>
      </c>
      <c r="E101" s="18"/>
      <c r="F101" s="17">
        <v>300000.0</v>
      </c>
      <c r="G101" s="17"/>
      <c r="H101" s="19"/>
    </row>
    <row r="102" ht="15.75" customHeight="1">
      <c r="A102" s="20"/>
      <c r="B102" s="18"/>
      <c r="C102" s="18" t="s">
        <v>16</v>
      </c>
      <c r="D102" s="45" t="s">
        <v>115</v>
      </c>
      <c r="E102" s="18"/>
      <c r="F102" s="17"/>
      <c r="G102" s="17">
        <v>1000000.0</v>
      </c>
      <c r="H102" s="19"/>
    </row>
    <row r="103" ht="15.75" customHeight="1">
      <c r="A103" s="20"/>
      <c r="B103" s="18"/>
      <c r="C103" s="18"/>
      <c r="D103" s="39" t="s">
        <v>116</v>
      </c>
      <c r="E103" s="18"/>
      <c r="F103" s="17"/>
      <c r="G103" s="17">
        <v>300000.0</v>
      </c>
      <c r="H103" s="19"/>
    </row>
    <row r="104" ht="15.75" customHeight="1">
      <c r="A104" s="20"/>
      <c r="B104" s="18"/>
      <c r="C104" s="18" t="s">
        <v>37</v>
      </c>
      <c r="D104" s="18" t="s">
        <v>117</v>
      </c>
      <c r="E104" s="17">
        <v>750000.0</v>
      </c>
      <c r="F104" s="17"/>
      <c r="G104" s="17"/>
      <c r="H104" s="19" t="s">
        <v>105</v>
      </c>
    </row>
    <row r="105" ht="15.75" customHeight="1">
      <c r="A105" s="20"/>
      <c r="B105" s="18"/>
      <c r="C105" s="18" t="s">
        <v>26</v>
      </c>
      <c r="D105" s="18" t="s">
        <v>118</v>
      </c>
      <c r="E105" s="17">
        <v>3450000.0</v>
      </c>
      <c r="F105" s="17"/>
      <c r="G105" s="17"/>
      <c r="H105" s="19" t="s">
        <v>105</v>
      </c>
    </row>
    <row r="106" ht="15.75" customHeight="1">
      <c r="A106" s="20"/>
      <c r="B106" s="18"/>
      <c r="C106" s="18" t="s">
        <v>119</v>
      </c>
      <c r="D106" s="18" t="s">
        <v>120</v>
      </c>
      <c r="E106" s="17">
        <v>600000.0</v>
      </c>
      <c r="F106" s="17"/>
      <c r="G106" s="17"/>
      <c r="H106" s="19"/>
    </row>
    <row r="107" ht="15.75" customHeight="1">
      <c r="A107" s="20"/>
      <c r="B107" s="18"/>
      <c r="C107" s="18" t="s">
        <v>40</v>
      </c>
      <c r="D107" s="18" t="s">
        <v>121</v>
      </c>
      <c r="E107" s="17">
        <v>2850000.0</v>
      </c>
      <c r="F107" s="17"/>
      <c r="G107" s="17"/>
      <c r="H107" s="19" t="s">
        <v>105</v>
      </c>
    </row>
    <row r="108" ht="15.75" customHeight="1">
      <c r="A108" s="20"/>
      <c r="B108" s="18"/>
      <c r="C108" s="18" t="s">
        <v>16</v>
      </c>
      <c r="D108" s="18" t="s">
        <v>122</v>
      </c>
      <c r="E108" s="17">
        <v>600000.0</v>
      </c>
      <c r="F108" s="17"/>
      <c r="G108" s="17"/>
      <c r="H108" s="19"/>
    </row>
    <row r="109" ht="15.75" customHeight="1">
      <c r="A109" s="20"/>
      <c r="B109" s="18"/>
      <c r="C109" s="18" t="s">
        <v>123</v>
      </c>
      <c r="D109" s="18" t="s">
        <v>124</v>
      </c>
      <c r="E109" s="17">
        <v>150000.0</v>
      </c>
      <c r="F109" s="17"/>
      <c r="G109" s="17"/>
      <c r="H109" s="19" t="s">
        <v>105</v>
      </c>
    </row>
    <row r="110" ht="15.75" customHeight="1">
      <c r="A110" s="20"/>
      <c r="B110" s="18"/>
      <c r="C110" s="18" t="s">
        <v>119</v>
      </c>
      <c r="D110" s="18" t="s">
        <v>125</v>
      </c>
      <c r="E110" s="17">
        <v>300000.0</v>
      </c>
      <c r="F110" s="17"/>
      <c r="G110" s="17"/>
      <c r="H110" s="19"/>
    </row>
    <row r="111" ht="15.75" customHeight="1">
      <c r="A111" s="20"/>
      <c r="B111" s="18"/>
      <c r="C111" s="18" t="s">
        <v>44</v>
      </c>
      <c r="D111" s="18" t="s">
        <v>126</v>
      </c>
      <c r="E111" s="17">
        <v>150000.0</v>
      </c>
      <c r="F111" s="17"/>
      <c r="G111" s="17"/>
      <c r="H111" s="19" t="s">
        <v>105</v>
      </c>
    </row>
    <row r="112" ht="15.75" customHeight="1">
      <c r="A112" s="20"/>
      <c r="B112" s="18"/>
      <c r="C112" s="18" t="s">
        <v>20</v>
      </c>
      <c r="D112" s="18" t="s">
        <v>127</v>
      </c>
      <c r="E112" s="17">
        <v>2000000.0</v>
      </c>
      <c r="F112" s="17"/>
      <c r="G112" s="17"/>
      <c r="H112" s="19"/>
    </row>
    <row r="113" ht="15.75" customHeight="1">
      <c r="A113" s="20"/>
      <c r="B113" s="18"/>
      <c r="C113" s="18" t="s">
        <v>40</v>
      </c>
      <c r="D113" s="18" t="s">
        <v>128</v>
      </c>
      <c r="E113" s="17">
        <v>1500000.0</v>
      </c>
      <c r="F113" s="17"/>
      <c r="G113" s="17"/>
      <c r="H113" s="19"/>
    </row>
    <row r="114" ht="15.75" customHeight="1">
      <c r="A114" s="20"/>
      <c r="B114" s="18"/>
      <c r="C114" s="18"/>
      <c r="D114" s="18"/>
      <c r="E114" s="18"/>
      <c r="F114" s="17"/>
      <c r="G114" s="17"/>
      <c r="H114" s="19"/>
    </row>
    <row r="115" ht="15.75" customHeight="1">
      <c r="A115" s="21"/>
      <c r="B115" s="22"/>
      <c r="C115" s="22"/>
      <c r="D115" s="22"/>
      <c r="E115" s="34">
        <f>SUM(E104:E114)</f>
        <v>12350000</v>
      </c>
      <c r="F115" s="34">
        <f>SUM(F101:F114)</f>
        <v>300000</v>
      </c>
      <c r="G115" s="34">
        <f>SUM(G96:G114)</f>
        <v>2900000</v>
      </c>
      <c r="H115" s="24"/>
    </row>
    <row r="116" ht="15.75" customHeight="1">
      <c r="F116" s="25"/>
      <c r="G116" s="25"/>
    </row>
    <row r="117" ht="15.75" customHeight="1">
      <c r="A117" s="2" t="s">
        <v>1</v>
      </c>
      <c r="B117" s="37" t="s">
        <v>2</v>
      </c>
      <c r="C117" s="37" t="s">
        <v>3</v>
      </c>
      <c r="D117" s="37" t="s">
        <v>4</v>
      </c>
      <c r="E117" s="37" t="s">
        <v>5</v>
      </c>
      <c r="F117" s="37" t="s">
        <v>6</v>
      </c>
      <c r="G117" s="37" t="s">
        <v>7</v>
      </c>
      <c r="H117" s="5" t="s">
        <v>8</v>
      </c>
    </row>
    <row r="118" ht="15.75" customHeight="1">
      <c r="A118" s="28">
        <v>9.0</v>
      </c>
      <c r="B118" s="7">
        <v>45181.0</v>
      </c>
      <c r="C118" s="11" t="s">
        <v>129</v>
      </c>
      <c r="D118" s="46" t="s">
        <v>130</v>
      </c>
      <c r="E118" s="10"/>
      <c r="F118" s="10">
        <v>750000.0</v>
      </c>
      <c r="G118" s="10"/>
      <c r="H118" s="47" t="s">
        <v>105</v>
      </c>
    </row>
    <row r="119" ht="15.75" customHeight="1">
      <c r="A119" s="20"/>
      <c r="B119" s="18"/>
      <c r="C119" s="18" t="s">
        <v>44</v>
      </c>
      <c r="D119" s="39" t="s">
        <v>131</v>
      </c>
      <c r="E119" s="17"/>
      <c r="F119" s="17"/>
      <c r="G119" s="17">
        <v>300000.0</v>
      </c>
      <c r="H119" s="48"/>
    </row>
    <row r="120" ht="15.75" customHeight="1">
      <c r="A120" s="20"/>
      <c r="B120" s="18"/>
      <c r="C120" s="18" t="s">
        <v>16</v>
      </c>
      <c r="D120" s="39" t="s">
        <v>132</v>
      </c>
      <c r="E120" s="17"/>
      <c r="F120" s="17"/>
      <c r="G120" s="17">
        <v>1100000.0</v>
      </c>
      <c r="H120" s="48"/>
    </row>
    <row r="121" ht="15.75" customHeight="1">
      <c r="A121" s="20"/>
      <c r="B121" s="18"/>
      <c r="C121" s="18" t="s">
        <v>119</v>
      </c>
      <c r="D121" s="39" t="s">
        <v>133</v>
      </c>
      <c r="E121" s="17"/>
      <c r="F121" s="17">
        <v>600000.0</v>
      </c>
      <c r="G121" s="17"/>
      <c r="H121" s="48"/>
    </row>
    <row r="122" ht="15.75" customHeight="1">
      <c r="A122" s="20"/>
      <c r="B122" s="18"/>
      <c r="C122" s="18"/>
      <c r="D122" s="39" t="s">
        <v>134</v>
      </c>
      <c r="E122" s="17"/>
      <c r="F122" s="17">
        <v>1000000.0</v>
      </c>
      <c r="G122" s="17"/>
      <c r="H122" s="48"/>
    </row>
    <row r="123" ht="15.75" customHeight="1">
      <c r="A123" s="20"/>
      <c r="B123" s="18"/>
      <c r="C123" s="18" t="s">
        <v>112</v>
      </c>
      <c r="D123" s="18" t="s">
        <v>135</v>
      </c>
      <c r="E123" s="17">
        <v>1500000.0</v>
      </c>
      <c r="F123" s="17"/>
      <c r="G123" s="17"/>
      <c r="H123" s="48"/>
    </row>
    <row r="124" ht="15.75" customHeight="1">
      <c r="A124" s="20"/>
      <c r="B124" s="18"/>
      <c r="C124" s="18"/>
      <c r="D124" s="18" t="s">
        <v>136</v>
      </c>
      <c r="E124" s="17">
        <v>300000.0</v>
      </c>
      <c r="F124" s="17"/>
      <c r="G124" s="17"/>
      <c r="H124" s="48"/>
    </row>
    <row r="125" ht="15.75" customHeight="1">
      <c r="A125" s="20"/>
      <c r="B125" s="18"/>
      <c r="C125" s="18" t="s">
        <v>32</v>
      </c>
      <c r="D125" s="18" t="s">
        <v>137</v>
      </c>
      <c r="E125" s="17">
        <v>300000.0</v>
      </c>
      <c r="F125" s="17"/>
      <c r="G125" s="17"/>
      <c r="H125" s="48"/>
    </row>
    <row r="126" ht="15.75" customHeight="1">
      <c r="A126" s="20"/>
      <c r="B126" s="18"/>
      <c r="C126" s="18"/>
      <c r="D126" s="18"/>
      <c r="E126" s="17"/>
      <c r="F126" s="17"/>
      <c r="G126" s="17"/>
      <c r="H126" s="48"/>
    </row>
    <row r="127" ht="15.75" customHeight="1">
      <c r="A127" s="21"/>
      <c r="B127" s="22"/>
      <c r="C127" s="22"/>
      <c r="D127" s="22"/>
      <c r="E127" s="23">
        <f>SUM(E118:E125)</f>
        <v>2100000</v>
      </c>
      <c r="F127" s="23">
        <f>SUM(F118:F126)</f>
        <v>2350000</v>
      </c>
      <c r="G127" s="23">
        <f>SUM(G119:G126)</f>
        <v>1400000</v>
      </c>
      <c r="H127" s="49"/>
    </row>
    <row r="128" ht="15.75" customHeight="1">
      <c r="F128" s="25"/>
      <c r="G128" s="25"/>
    </row>
    <row r="129" ht="15.75" customHeight="1">
      <c r="A129" s="2" t="s">
        <v>1</v>
      </c>
      <c r="B129" s="37" t="s">
        <v>2</v>
      </c>
      <c r="C129" s="37" t="s">
        <v>3</v>
      </c>
      <c r="D129" s="37" t="s">
        <v>4</v>
      </c>
      <c r="E129" s="37" t="s">
        <v>5</v>
      </c>
      <c r="F129" s="37" t="s">
        <v>6</v>
      </c>
      <c r="G129" s="37" t="s">
        <v>7</v>
      </c>
      <c r="H129" s="5" t="s">
        <v>8</v>
      </c>
    </row>
    <row r="130" ht="15.75" customHeight="1">
      <c r="A130" s="50"/>
      <c r="B130" s="51"/>
      <c r="C130" s="52" t="s">
        <v>32</v>
      </c>
      <c r="D130" s="9" t="s">
        <v>138</v>
      </c>
      <c r="E130" s="53">
        <v>150000.0</v>
      </c>
      <c r="F130" s="54"/>
      <c r="G130" s="54"/>
      <c r="H130" s="55" t="s">
        <v>105</v>
      </c>
    </row>
    <row r="131" ht="15.75" customHeight="1">
      <c r="A131" s="56"/>
      <c r="B131" s="57"/>
      <c r="C131" s="58"/>
      <c r="D131" s="16" t="s">
        <v>139</v>
      </c>
      <c r="E131" s="59"/>
      <c r="F131" s="60">
        <v>150000.0</v>
      </c>
      <c r="G131" s="61"/>
      <c r="H131" s="62" t="s">
        <v>105</v>
      </c>
    </row>
    <row r="132" ht="15.75" customHeight="1">
      <c r="A132" s="20">
        <v>10.0</v>
      </c>
      <c r="B132" s="14">
        <v>45182.0</v>
      </c>
      <c r="C132" s="18" t="s">
        <v>12</v>
      </c>
      <c r="D132" s="40" t="s">
        <v>140</v>
      </c>
      <c r="E132" s="17"/>
      <c r="F132" s="17">
        <v>150000.0</v>
      </c>
      <c r="G132" s="17"/>
      <c r="H132" s="62" t="s">
        <v>105</v>
      </c>
    </row>
    <row r="133" ht="15.75" customHeight="1">
      <c r="A133" s="20"/>
      <c r="B133" s="18"/>
      <c r="C133" s="18" t="s">
        <v>23</v>
      </c>
      <c r="D133" s="40" t="s">
        <v>141</v>
      </c>
      <c r="E133" s="17"/>
      <c r="F133" s="17"/>
      <c r="G133" s="17">
        <v>1650000.0</v>
      </c>
      <c r="H133" s="62" t="s">
        <v>105</v>
      </c>
    </row>
    <row r="134" ht="15.75" customHeight="1">
      <c r="A134" s="20"/>
      <c r="B134" s="18"/>
      <c r="C134" s="18"/>
      <c r="D134" s="40" t="s">
        <v>142</v>
      </c>
      <c r="E134" s="17"/>
      <c r="F134" s="17"/>
      <c r="G134" s="17">
        <v>300000.0</v>
      </c>
      <c r="H134" s="62" t="s">
        <v>105</v>
      </c>
    </row>
    <row r="135" ht="15.75" customHeight="1">
      <c r="A135" s="20"/>
      <c r="B135" s="18"/>
      <c r="C135" s="18"/>
      <c r="D135" s="39" t="s">
        <v>143</v>
      </c>
      <c r="E135" s="17"/>
      <c r="F135" s="17"/>
      <c r="G135" s="17">
        <v>700000.0</v>
      </c>
      <c r="H135" s="62"/>
    </row>
    <row r="136" ht="15.75" customHeight="1">
      <c r="A136" s="20"/>
      <c r="B136" s="18"/>
      <c r="C136" s="18" t="s">
        <v>20</v>
      </c>
      <c r="D136" s="39" t="s">
        <v>144</v>
      </c>
      <c r="E136" s="17"/>
      <c r="F136" s="17"/>
      <c r="G136" s="17">
        <v>750000.0</v>
      </c>
      <c r="H136" s="62" t="s">
        <v>105</v>
      </c>
    </row>
    <row r="137" ht="15.75" customHeight="1">
      <c r="A137" s="20"/>
      <c r="B137" s="18"/>
      <c r="C137" s="18"/>
      <c r="D137" s="39" t="s">
        <v>145</v>
      </c>
      <c r="E137" s="17"/>
      <c r="F137" s="17"/>
      <c r="G137" s="17">
        <v>150000.0</v>
      </c>
      <c r="H137" s="62" t="s">
        <v>105</v>
      </c>
    </row>
    <row r="138" ht="15.75" customHeight="1">
      <c r="A138" s="20"/>
      <c r="B138" s="18"/>
      <c r="C138" s="18" t="s">
        <v>40</v>
      </c>
      <c r="D138" s="18" t="s">
        <v>146</v>
      </c>
      <c r="E138" s="17">
        <v>1500000.0</v>
      </c>
      <c r="F138" s="17"/>
      <c r="G138" s="17"/>
      <c r="H138" s="19"/>
    </row>
    <row r="139" ht="15.75" customHeight="1">
      <c r="A139" s="20"/>
      <c r="B139" s="18"/>
      <c r="C139" s="18"/>
      <c r="D139" s="18"/>
      <c r="E139" s="17"/>
      <c r="F139" s="17"/>
      <c r="G139" s="17"/>
      <c r="H139" s="19"/>
    </row>
    <row r="140" ht="15.75" customHeight="1">
      <c r="A140" s="21"/>
      <c r="B140" s="22"/>
      <c r="C140" s="22"/>
      <c r="D140" s="22"/>
      <c r="E140" s="23">
        <f>SUM(E130:E138)</f>
        <v>1650000</v>
      </c>
      <c r="F140" s="23">
        <f>SUM(F131:F139)</f>
        <v>300000</v>
      </c>
      <c r="G140" s="23">
        <f>SUM(G133:G139)</f>
        <v>3550000</v>
      </c>
      <c r="H140" s="24"/>
    </row>
    <row r="141" ht="15.75" customHeight="1">
      <c r="F141" s="25"/>
      <c r="G141" s="25"/>
    </row>
    <row r="142" ht="15.75" customHeight="1">
      <c r="A142" s="2" t="s">
        <v>1</v>
      </c>
      <c r="B142" s="37" t="s">
        <v>2</v>
      </c>
      <c r="C142" s="37" t="s">
        <v>3</v>
      </c>
      <c r="D142" s="37" t="s">
        <v>4</v>
      </c>
      <c r="E142" s="37" t="s">
        <v>5</v>
      </c>
      <c r="F142" s="37" t="s">
        <v>6</v>
      </c>
      <c r="G142" s="37" t="s">
        <v>7</v>
      </c>
      <c r="H142" s="5" t="s">
        <v>8</v>
      </c>
    </row>
    <row r="143" ht="15.75" customHeight="1">
      <c r="A143" s="28">
        <v>11.0</v>
      </c>
      <c r="B143" s="7">
        <v>45183.0</v>
      </c>
      <c r="C143" s="11" t="s">
        <v>119</v>
      </c>
      <c r="D143" s="46" t="s">
        <v>147</v>
      </c>
      <c r="E143" s="11"/>
      <c r="F143" s="10"/>
      <c r="G143" s="10">
        <v>750000.0</v>
      </c>
      <c r="H143" s="12" t="s">
        <v>105</v>
      </c>
    </row>
    <row r="144" ht="15.75" customHeight="1">
      <c r="A144" s="20"/>
      <c r="B144" s="18"/>
      <c r="C144" s="18" t="s">
        <v>44</v>
      </c>
      <c r="D144" s="39" t="s">
        <v>148</v>
      </c>
      <c r="E144" s="18"/>
      <c r="F144" s="17">
        <v>1200000.0</v>
      </c>
      <c r="G144" s="17"/>
      <c r="H144" s="19"/>
    </row>
    <row r="145" ht="15.75" customHeight="1">
      <c r="A145" s="20"/>
      <c r="B145" s="18"/>
      <c r="C145" s="18" t="s">
        <v>40</v>
      </c>
      <c r="D145" s="39" t="s">
        <v>149</v>
      </c>
      <c r="E145" s="18"/>
      <c r="F145" s="17">
        <v>150000.0</v>
      </c>
      <c r="G145" s="17"/>
      <c r="H145" s="19" t="s">
        <v>105</v>
      </c>
    </row>
    <row r="146" ht="15.75" customHeight="1">
      <c r="A146" s="20"/>
      <c r="B146" s="18"/>
      <c r="C146" s="18" t="s">
        <v>12</v>
      </c>
      <c r="D146" s="39" t="s">
        <v>150</v>
      </c>
      <c r="E146" s="18"/>
      <c r="F146" s="17">
        <v>3750000.0</v>
      </c>
      <c r="G146" s="17"/>
      <c r="H146" s="19" t="s">
        <v>105</v>
      </c>
    </row>
    <row r="147" ht="15.75" customHeight="1">
      <c r="A147" s="20"/>
      <c r="B147" s="18"/>
      <c r="C147" s="18"/>
      <c r="D147" s="39" t="s">
        <v>151</v>
      </c>
      <c r="E147" s="18"/>
      <c r="F147" s="17">
        <v>150000.0</v>
      </c>
      <c r="G147" s="17"/>
      <c r="H147" s="19" t="s">
        <v>105</v>
      </c>
    </row>
    <row r="148" ht="15.75" customHeight="1">
      <c r="A148" s="20"/>
      <c r="B148" s="18"/>
      <c r="C148" s="18"/>
      <c r="D148" s="39" t="s">
        <v>152</v>
      </c>
      <c r="E148" s="18"/>
      <c r="F148" s="17">
        <v>1350000.0</v>
      </c>
      <c r="G148" s="17"/>
      <c r="H148" s="19" t="s">
        <v>105</v>
      </c>
    </row>
    <row r="149" ht="15.75" customHeight="1">
      <c r="A149" s="20"/>
      <c r="B149" s="18"/>
      <c r="C149" s="18" t="s">
        <v>112</v>
      </c>
      <c r="D149" s="39" t="s">
        <v>153</v>
      </c>
      <c r="E149" s="18"/>
      <c r="F149" s="17">
        <v>3750000.0</v>
      </c>
      <c r="G149" s="17"/>
      <c r="H149" s="19" t="s">
        <v>105</v>
      </c>
    </row>
    <row r="150" ht="15.75" customHeight="1">
      <c r="A150" s="20"/>
      <c r="B150" s="18"/>
      <c r="C150" s="18" t="s">
        <v>23</v>
      </c>
      <c r="D150" s="18" t="s">
        <v>154</v>
      </c>
      <c r="E150" s="17">
        <v>1350000.0</v>
      </c>
      <c r="F150" s="17"/>
      <c r="G150" s="17"/>
      <c r="H150" s="19" t="s">
        <v>105</v>
      </c>
    </row>
    <row r="151" ht="15.75" customHeight="1">
      <c r="A151" s="20"/>
      <c r="B151" s="18"/>
      <c r="C151" s="18" t="s">
        <v>26</v>
      </c>
      <c r="D151" s="18" t="s">
        <v>155</v>
      </c>
      <c r="E151" s="17">
        <v>150000.0</v>
      </c>
      <c r="F151" s="17"/>
      <c r="G151" s="17"/>
      <c r="H151" s="19" t="s">
        <v>105</v>
      </c>
    </row>
    <row r="152" ht="15.75" customHeight="1">
      <c r="A152" s="20"/>
      <c r="B152" s="18"/>
      <c r="C152" s="18" t="s">
        <v>9</v>
      </c>
      <c r="D152" s="18" t="s">
        <v>156</v>
      </c>
      <c r="E152" s="17">
        <v>450000.0</v>
      </c>
      <c r="F152" s="17"/>
      <c r="G152" s="17"/>
      <c r="H152" s="19" t="s">
        <v>105</v>
      </c>
    </row>
    <row r="153" ht="15.75" customHeight="1">
      <c r="A153" s="20"/>
      <c r="B153" s="18"/>
      <c r="C153" s="18" t="s">
        <v>44</v>
      </c>
      <c r="D153" s="18" t="s">
        <v>157</v>
      </c>
      <c r="E153" s="17"/>
      <c r="F153" s="17">
        <v>3150000.0</v>
      </c>
      <c r="G153" s="17"/>
      <c r="H153" s="19" t="s">
        <v>105</v>
      </c>
    </row>
    <row r="154" ht="15.75" customHeight="1">
      <c r="A154" s="20"/>
      <c r="B154" s="18"/>
      <c r="C154" s="18"/>
      <c r="D154" s="18"/>
      <c r="E154" s="27">
        <f>SUM(E150:E153)</f>
        <v>1950000</v>
      </c>
      <c r="F154" s="27">
        <f>SUM(F144:F153)</f>
        <v>13500000</v>
      </c>
      <c r="G154" s="27">
        <f>SUM(G143:G153)</f>
        <v>750000</v>
      </c>
      <c r="H154" s="19"/>
    </row>
    <row r="155" ht="15.75" customHeight="1">
      <c r="A155" s="21"/>
      <c r="B155" s="22"/>
      <c r="C155" s="22"/>
      <c r="D155" s="22"/>
      <c r="E155" s="22"/>
      <c r="F155" s="34"/>
      <c r="G155" s="34"/>
      <c r="H155" s="24"/>
    </row>
    <row r="156" ht="15.75" customHeight="1">
      <c r="F156" s="25"/>
      <c r="G156" s="25"/>
    </row>
    <row r="157" ht="15.75" customHeight="1">
      <c r="A157" s="2" t="s">
        <v>1</v>
      </c>
      <c r="B157" s="37" t="s">
        <v>2</v>
      </c>
      <c r="C157" s="37" t="s">
        <v>3</v>
      </c>
      <c r="D157" s="37" t="s">
        <v>4</v>
      </c>
      <c r="E157" s="37" t="s">
        <v>5</v>
      </c>
      <c r="F157" s="37" t="s">
        <v>6</v>
      </c>
      <c r="G157" s="37" t="s">
        <v>7</v>
      </c>
      <c r="H157" s="5" t="s">
        <v>8</v>
      </c>
    </row>
    <row r="158" ht="15.75" customHeight="1">
      <c r="A158" s="28">
        <v>12.0</v>
      </c>
      <c r="B158" s="7">
        <v>45184.0</v>
      </c>
      <c r="C158" s="11" t="s">
        <v>44</v>
      </c>
      <c r="D158" s="63" t="s">
        <v>158</v>
      </c>
      <c r="E158" s="10"/>
      <c r="F158" s="10"/>
      <c r="G158" s="10">
        <v>1200000.0</v>
      </c>
      <c r="H158" s="12"/>
    </row>
    <row r="159" ht="15.75" customHeight="1">
      <c r="A159" s="20"/>
      <c r="B159" s="18"/>
      <c r="C159" s="18" t="s">
        <v>32</v>
      </c>
      <c r="D159" s="39" t="s">
        <v>159</v>
      </c>
      <c r="E159" s="17"/>
      <c r="F159" s="17">
        <v>950000.0</v>
      </c>
      <c r="G159" s="17"/>
      <c r="H159" s="19" t="s">
        <v>105</v>
      </c>
    </row>
    <row r="160" ht="15.75" customHeight="1">
      <c r="A160" s="20"/>
      <c r="B160" s="18"/>
      <c r="C160" s="18" t="s">
        <v>112</v>
      </c>
      <c r="D160" s="39" t="s">
        <v>160</v>
      </c>
      <c r="E160" s="17"/>
      <c r="F160" s="17">
        <v>900000.0</v>
      </c>
      <c r="G160" s="17"/>
      <c r="H160" s="19" t="s">
        <v>105</v>
      </c>
    </row>
    <row r="161" ht="15.75" customHeight="1">
      <c r="A161" s="20"/>
      <c r="B161" s="18"/>
      <c r="C161" s="18" t="s">
        <v>26</v>
      </c>
      <c r="D161" s="64" t="s">
        <v>161</v>
      </c>
      <c r="E161" s="17">
        <v>900000.0</v>
      </c>
      <c r="F161" s="17"/>
      <c r="G161" s="17"/>
      <c r="H161" s="19"/>
    </row>
    <row r="162" ht="15.75" customHeight="1">
      <c r="A162" s="20"/>
      <c r="B162" s="18"/>
      <c r="C162" s="18" t="s">
        <v>9</v>
      </c>
      <c r="D162" s="39" t="s">
        <v>162</v>
      </c>
      <c r="E162" s="17">
        <v>500000.0</v>
      </c>
      <c r="F162" s="17"/>
      <c r="G162" s="17"/>
      <c r="H162" s="19"/>
    </row>
    <row r="163" ht="15.75" customHeight="1">
      <c r="A163" s="20"/>
      <c r="B163" s="18"/>
      <c r="C163" s="18"/>
      <c r="D163" s="18"/>
      <c r="E163" s="18"/>
      <c r="F163" s="17"/>
      <c r="G163" s="17"/>
      <c r="H163" s="19"/>
    </row>
    <row r="164" ht="15.75" customHeight="1">
      <c r="A164" s="21"/>
      <c r="B164" s="22"/>
      <c r="C164" s="22"/>
      <c r="D164" s="22"/>
      <c r="E164" s="23">
        <f>SUM(E161:E163)</f>
        <v>1400000</v>
      </c>
      <c r="F164" s="23">
        <f>SUM(F159:F163)</f>
        <v>1850000</v>
      </c>
      <c r="G164" s="23">
        <f>SUM(G158:G163)</f>
        <v>1200000</v>
      </c>
      <c r="H164" s="24"/>
    </row>
    <row r="165" ht="15.75" customHeight="1">
      <c r="F165" s="25"/>
      <c r="G165" s="25"/>
    </row>
    <row r="166" ht="15.75" customHeight="1">
      <c r="A166" s="2" t="s">
        <v>1</v>
      </c>
      <c r="B166" s="37" t="s">
        <v>2</v>
      </c>
      <c r="C166" s="37" t="s">
        <v>3</v>
      </c>
      <c r="D166" s="37" t="s">
        <v>4</v>
      </c>
      <c r="E166" s="37" t="s">
        <v>5</v>
      </c>
      <c r="F166" s="37" t="s">
        <v>6</v>
      </c>
      <c r="G166" s="37" t="s">
        <v>7</v>
      </c>
      <c r="H166" s="5" t="s">
        <v>8</v>
      </c>
    </row>
    <row r="167" ht="15.75" customHeight="1">
      <c r="A167" s="28">
        <v>13.0</v>
      </c>
      <c r="B167" s="7">
        <v>45185.0</v>
      </c>
      <c r="C167" s="11" t="s">
        <v>32</v>
      </c>
      <c r="D167" s="63" t="s">
        <v>163</v>
      </c>
      <c r="E167" s="11"/>
      <c r="F167" s="10">
        <v>600000.0</v>
      </c>
      <c r="G167" s="10"/>
      <c r="H167" s="12"/>
    </row>
    <row r="168" ht="15.75" customHeight="1">
      <c r="A168" s="21"/>
      <c r="B168" s="22"/>
      <c r="C168" s="22" t="s">
        <v>119</v>
      </c>
      <c r="D168" s="65" t="s">
        <v>164</v>
      </c>
      <c r="E168" s="22"/>
      <c r="F168" s="34">
        <v>300000.0</v>
      </c>
      <c r="G168" s="34"/>
      <c r="H168" s="24"/>
    </row>
    <row r="169" ht="15.75" customHeight="1">
      <c r="F169" s="25"/>
      <c r="G169" s="25"/>
    </row>
    <row r="170" ht="15.75" customHeight="1">
      <c r="A170" s="2" t="s">
        <v>1</v>
      </c>
      <c r="B170" s="37" t="s">
        <v>2</v>
      </c>
      <c r="C170" s="37" t="s">
        <v>3</v>
      </c>
      <c r="D170" s="37" t="s">
        <v>4</v>
      </c>
      <c r="E170" s="37" t="s">
        <v>5</v>
      </c>
      <c r="F170" s="37" t="s">
        <v>6</v>
      </c>
      <c r="G170" s="37" t="s">
        <v>7</v>
      </c>
      <c r="H170" s="5" t="s">
        <v>8</v>
      </c>
    </row>
    <row r="171" ht="15.75" customHeight="1">
      <c r="A171" s="28">
        <v>14.0</v>
      </c>
      <c r="B171" s="7">
        <v>45187.0</v>
      </c>
      <c r="C171" s="11" t="s">
        <v>37</v>
      </c>
      <c r="D171" s="63" t="s">
        <v>165</v>
      </c>
      <c r="E171" s="11"/>
      <c r="F171" s="10"/>
      <c r="G171" s="10">
        <v>750000.0</v>
      </c>
      <c r="H171" s="12" t="s">
        <v>105</v>
      </c>
    </row>
    <row r="172" ht="15.75" customHeight="1">
      <c r="A172" s="20"/>
      <c r="B172" s="18"/>
      <c r="C172" s="18" t="s">
        <v>32</v>
      </c>
      <c r="D172" s="39" t="s">
        <v>166</v>
      </c>
      <c r="E172" s="18"/>
      <c r="F172" s="17">
        <v>1200000.0</v>
      </c>
      <c r="G172" s="17"/>
      <c r="H172" s="19" t="s">
        <v>105</v>
      </c>
    </row>
    <row r="173" ht="15.75" customHeight="1">
      <c r="A173" s="20"/>
      <c r="B173" s="18"/>
      <c r="C173" s="18" t="s">
        <v>44</v>
      </c>
      <c r="D173" s="39" t="s">
        <v>167</v>
      </c>
      <c r="E173" s="18"/>
      <c r="F173" s="17">
        <v>1650000.0</v>
      </c>
      <c r="G173" s="17"/>
      <c r="H173" s="19"/>
    </row>
    <row r="174" ht="15.75" customHeight="1">
      <c r="A174" s="20"/>
      <c r="B174" s="18"/>
      <c r="C174" s="18" t="s">
        <v>26</v>
      </c>
      <c r="D174" s="39" t="s">
        <v>168</v>
      </c>
      <c r="E174" s="17">
        <v>3000000.0</v>
      </c>
      <c r="F174" s="17"/>
      <c r="G174" s="17"/>
      <c r="H174" s="19"/>
    </row>
    <row r="175" ht="15.75" customHeight="1">
      <c r="A175" s="20"/>
      <c r="B175" s="18"/>
      <c r="C175" s="18" t="s">
        <v>32</v>
      </c>
      <c r="D175" s="40" t="s">
        <v>169</v>
      </c>
      <c r="E175" s="17">
        <v>1650000.0</v>
      </c>
      <c r="F175" s="17"/>
      <c r="G175" s="17"/>
      <c r="H175" s="19"/>
    </row>
    <row r="176" ht="15.75" customHeight="1">
      <c r="A176" s="20"/>
      <c r="B176" s="18"/>
      <c r="C176" s="18"/>
      <c r="D176" s="66" t="s">
        <v>170</v>
      </c>
      <c r="E176" s="17"/>
      <c r="F176" s="17">
        <v>1350000.0</v>
      </c>
      <c r="G176" s="17"/>
      <c r="H176" s="19"/>
    </row>
    <row r="177" ht="15.75" customHeight="1">
      <c r="A177" s="20"/>
      <c r="B177" s="18"/>
      <c r="C177" s="18" t="s">
        <v>23</v>
      </c>
      <c r="D177" s="67" t="s">
        <v>171</v>
      </c>
      <c r="E177" s="17">
        <v>400000.0</v>
      </c>
      <c r="F177" s="17"/>
      <c r="G177" s="17"/>
      <c r="H177" s="19"/>
    </row>
    <row r="178" ht="15.75" customHeight="1">
      <c r="A178" s="20"/>
      <c r="B178" s="18"/>
      <c r="C178" s="18"/>
      <c r="D178" s="40" t="s">
        <v>172</v>
      </c>
      <c r="E178" s="17"/>
      <c r="F178" s="17"/>
      <c r="G178" s="17">
        <v>600000.0</v>
      </c>
      <c r="H178" s="19"/>
    </row>
    <row r="179" ht="15.75" customHeight="1">
      <c r="A179" s="20"/>
      <c r="B179" s="18"/>
      <c r="C179" s="18"/>
      <c r="D179" s="40" t="s">
        <v>173</v>
      </c>
      <c r="E179" s="17"/>
      <c r="F179" s="17"/>
      <c r="G179" s="68">
        <v>1350000.0</v>
      </c>
      <c r="H179" s="19"/>
    </row>
    <row r="180" ht="15.75" customHeight="1">
      <c r="A180" s="20"/>
      <c r="B180" s="18"/>
      <c r="C180" s="18"/>
      <c r="D180" s="18"/>
      <c r="E180" s="17"/>
      <c r="F180" s="17"/>
      <c r="G180" s="17"/>
      <c r="H180" s="19"/>
    </row>
    <row r="181" ht="15.75" customHeight="1">
      <c r="A181" s="21"/>
      <c r="B181" s="22"/>
      <c r="C181" s="22"/>
      <c r="D181" s="22"/>
      <c r="E181" s="23">
        <f>SUM(E174:E180)</f>
        <v>5050000</v>
      </c>
      <c r="F181" s="23">
        <f>SUM(F172:F180)</f>
        <v>4200000</v>
      </c>
      <c r="G181" s="23">
        <f>SUM(G171:G180)</f>
        <v>2700000</v>
      </c>
      <c r="H181" s="24"/>
    </row>
    <row r="182" ht="15.75" customHeight="1">
      <c r="F182" s="25"/>
      <c r="G182" s="25"/>
    </row>
    <row r="183" ht="15.75" customHeight="1">
      <c r="A183" s="2" t="s">
        <v>1</v>
      </c>
      <c r="B183" s="37" t="s">
        <v>2</v>
      </c>
      <c r="C183" s="37" t="s">
        <v>3</v>
      </c>
      <c r="D183" s="37" t="s">
        <v>4</v>
      </c>
      <c r="E183" s="37" t="s">
        <v>5</v>
      </c>
      <c r="F183" s="37" t="s">
        <v>6</v>
      </c>
      <c r="G183" s="37" t="s">
        <v>7</v>
      </c>
      <c r="H183" s="5" t="s">
        <v>8</v>
      </c>
    </row>
    <row r="184" ht="15.75" customHeight="1">
      <c r="A184" s="28">
        <v>15.0</v>
      </c>
      <c r="B184" s="7">
        <v>45188.0</v>
      </c>
      <c r="C184" s="11" t="s">
        <v>174</v>
      </c>
      <c r="D184" s="69" t="s">
        <v>175</v>
      </c>
      <c r="E184" s="70"/>
      <c r="F184" s="71">
        <v>3750000.0</v>
      </c>
      <c r="G184" s="10"/>
      <c r="H184" s="12" t="s">
        <v>105</v>
      </c>
    </row>
    <row r="185" ht="15.75" customHeight="1">
      <c r="A185" s="20"/>
      <c r="B185" s="18"/>
      <c r="C185" s="18" t="s">
        <v>37</v>
      </c>
      <c r="D185" s="72" t="s">
        <v>176</v>
      </c>
      <c r="E185" s="73"/>
      <c r="F185" s="74"/>
      <c r="G185" s="17">
        <v>600000.0</v>
      </c>
      <c r="H185" s="19"/>
    </row>
    <row r="186" ht="15.75" customHeight="1">
      <c r="A186" s="20"/>
      <c r="B186" s="18"/>
      <c r="C186" s="18"/>
      <c r="D186" s="72" t="s">
        <v>177</v>
      </c>
      <c r="E186" s="73">
        <v>3450000.0</v>
      </c>
      <c r="F186" s="74"/>
      <c r="G186" s="17"/>
      <c r="H186" s="19"/>
    </row>
    <row r="187" ht="15.75" customHeight="1">
      <c r="A187" s="20"/>
      <c r="B187" s="18"/>
      <c r="C187" s="18"/>
      <c r="D187" s="75"/>
      <c r="E187" s="73"/>
      <c r="F187" s="74"/>
      <c r="G187" s="17"/>
      <c r="H187" s="19"/>
    </row>
    <row r="188" ht="15.75" customHeight="1">
      <c r="A188" s="21"/>
      <c r="B188" s="22"/>
      <c r="C188" s="22"/>
      <c r="D188" s="76"/>
      <c r="E188" s="77">
        <v>3450000.0</v>
      </c>
      <c r="F188" s="78">
        <v>3750000.0</v>
      </c>
      <c r="G188" s="23">
        <v>600000.0</v>
      </c>
      <c r="H188" s="24"/>
    </row>
    <row r="189" ht="15.75" customHeight="1">
      <c r="F189" s="25"/>
      <c r="G189" s="25"/>
    </row>
    <row r="190" ht="15.75" customHeight="1">
      <c r="A190" s="2" t="s">
        <v>1</v>
      </c>
      <c r="B190" s="37" t="s">
        <v>2</v>
      </c>
      <c r="C190" s="37" t="s">
        <v>3</v>
      </c>
      <c r="D190" s="37" t="s">
        <v>4</v>
      </c>
      <c r="E190" s="37" t="s">
        <v>5</v>
      </c>
      <c r="F190" s="37" t="s">
        <v>6</v>
      </c>
      <c r="G190" s="37" t="s">
        <v>7</v>
      </c>
      <c r="H190" s="5" t="s">
        <v>8</v>
      </c>
    </row>
    <row r="191" ht="15.75" customHeight="1">
      <c r="A191" s="28">
        <v>16.0</v>
      </c>
      <c r="B191" s="7">
        <v>45189.0</v>
      </c>
      <c r="C191" s="11" t="s">
        <v>23</v>
      </c>
      <c r="D191" s="46" t="s">
        <v>178</v>
      </c>
      <c r="E191" s="11"/>
      <c r="F191" s="10">
        <v>1650000.0</v>
      </c>
      <c r="G191" s="10"/>
      <c r="H191" s="12" t="s">
        <v>105</v>
      </c>
    </row>
    <row r="192" ht="15.75" customHeight="1">
      <c r="A192" s="20"/>
      <c r="B192" s="18"/>
      <c r="C192" s="18" t="s">
        <v>179</v>
      </c>
      <c r="D192" s="40" t="s">
        <v>180</v>
      </c>
      <c r="E192" s="18"/>
      <c r="F192" s="17">
        <v>3750000.0</v>
      </c>
      <c r="G192" s="17"/>
      <c r="H192" s="19" t="s">
        <v>105</v>
      </c>
    </row>
    <row r="193" ht="15.75" customHeight="1">
      <c r="A193" s="20"/>
      <c r="B193" s="18"/>
      <c r="C193" s="18" t="s">
        <v>119</v>
      </c>
      <c r="D193" s="39" t="s">
        <v>181</v>
      </c>
      <c r="E193" s="17">
        <v>700000.0</v>
      </c>
      <c r="F193" s="17"/>
      <c r="G193" s="17"/>
      <c r="H193" s="19"/>
    </row>
    <row r="194" ht="15.75" customHeight="1">
      <c r="A194" s="20"/>
      <c r="B194" s="18"/>
      <c r="C194" s="18" t="s">
        <v>20</v>
      </c>
      <c r="D194" s="39" t="s">
        <v>182</v>
      </c>
      <c r="E194" s="17">
        <v>1200000.0</v>
      </c>
      <c r="F194" s="17"/>
      <c r="G194" s="17"/>
      <c r="H194" s="19"/>
    </row>
    <row r="195" ht="15.75" customHeight="1">
      <c r="A195" s="20"/>
      <c r="B195" s="18"/>
      <c r="C195" s="18"/>
      <c r="D195" s="18"/>
      <c r="E195" s="27"/>
      <c r="F195" s="27"/>
      <c r="G195" s="17"/>
      <c r="H195" s="19"/>
    </row>
    <row r="196" ht="15.75" customHeight="1">
      <c r="A196" s="21"/>
      <c r="B196" s="22"/>
      <c r="C196" s="22"/>
      <c r="D196" s="22"/>
      <c r="E196" s="23">
        <f t="shared" ref="E196:F196" si="3">SUM(E191:E195)</f>
        <v>1900000</v>
      </c>
      <c r="F196" s="23">
        <f t="shared" si="3"/>
        <v>5400000</v>
      </c>
      <c r="G196" s="34"/>
      <c r="H196" s="24"/>
    </row>
    <row r="197" ht="15.75" customHeight="1">
      <c r="F197" s="25"/>
      <c r="G197" s="25"/>
    </row>
    <row r="198" ht="15.75" customHeight="1">
      <c r="F198" s="25"/>
      <c r="G198" s="25"/>
    </row>
    <row r="199" ht="15.75" customHeight="1">
      <c r="A199" s="2" t="s">
        <v>1</v>
      </c>
      <c r="B199" s="37" t="s">
        <v>2</v>
      </c>
      <c r="C199" s="37" t="s">
        <v>3</v>
      </c>
      <c r="D199" s="37" t="s">
        <v>4</v>
      </c>
      <c r="E199" s="37" t="s">
        <v>5</v>
      </c>
      <c r="F199" s="37" t="s">
        <v>6</v>
      </c>
      <c r="G199" s="37" t="s">
        <v>7</v>
      </c>
      <c r="H199" s="5" t="s">
        <v>8</v>
      </c>
    </row>
    <row r="200" ht="15.75" customHeight="1">
      <c r="A200" s="50">
        <v>17.0</v>
      </c>
      <c r="B200" s="79">
        <v>45190.0</v>
      </c>
      <c r="C200" s="52" t="s">
        <v>32</v>
      </c>
      <c r="D200" s="46" t="s">
        <v>183</v>
      </c>
      <c r="E200" s="54"/>
      <c r="F200" s="80">
        <v>150000.0</v>
      </c>
      <c r="G200" s="51"/>
      <c r="H200" s="81" t="s">
        <v>105</v>
      </c>
    </row>
    <row r="201" ht="15.75" customHeight="1">
      <c r="A201" s="20"/>
      <c r="B201" s="14">
        <v>45191.0</v>
      </c>
      <c r="C201" s="18" t="s">
        <v>20</v>
      </c>
      <c r="D201" s="40" t="s">
        <v>184</v>
      </c>
      <c r="E201" s="17"/>
      <c r="F201" s="17"/>
      <c r="G201" s="17">
        <v>150000.0</v>
      </c>
      <c r="H201" s="19" t="s">
        <v>105</v>
      </c>
    </row>
    <row r="202" ht="15.75" customHeight="1">
      <c r="A202" s="20"/>
      <c r="B202" s="18"/>
      <c r="C202" s="18" t="s">
        <v>23</v>
      </c>
      <c r="D202" s="40" t="s">
        <v>185</v>
      </c>
      <c r="E202" s="17"/>
      <c r="F202" s="17"/>
      <c r="G202" s="17">
        <v>300000.0</v>
      </c>
      <c r="H202" s="19"/>
    </row>
    <row r="203" ht="15.75" customHeight="1">
      <c r="A203" s="20"/>
      <c r="B203" s="18"/>
      <c r="C203" s="18" t="s">
        <v>119</v>
      </c>
      <c r="D203" s="39" t="s">
        <v>186</v>
      </c>
      <c r="E203" s="17"/>
      <c r="F203" s="17">
        <v>1000000.0</v>
      </c>
      <c r="G203" s="17"/>
      <c r="H203" s="19"/>
    </row>
    <row r="204" ht="15.75" customHeight="1">
      <c r="A204" s="20"/>
      <c r="B204" s="18"/>
      <c r="C204" s="18"/>
      <c r="D204" s="39" t="s">
        <v>187</v>
      </c>
      <c r="E204" s="17"/>
      <c r="F204" s="17">
        <v>350000.0</v>
      </c>
      <c r="G204" s="17"/>
      <c r="H204" s="19" t="s">
        <v>188</v>
      </c>
    </row>
    <row r="205" ht="15.75" customHeight="1">
      <c r="A205" s="20"/>
      <c r="B205" s="18"/>
      <c r="C205" s="18"/>
      <c r="D205" s="39" t="s">
        <v>189</v>
      </c>
      <c r="E205" s="17"/>
      <c r="F205" s="17">
        <v>450000.0</v>
      </c>
      <c r="G205" s="17"/>
      <c r="H205" s="19" t="s">
        <v>105</v>
      </c>
    </row>
    <row r="206" ht="15.75" customHeight="1">
      <c r="A206" s="20"/>
      <c r="B206" s="18"/>
      <c r="C206" s="18"/>
      <c r="D206" s="40" t="s">
        <v>190</v>
      </c>
      <c r="E206" s="17"/>
      <c r="F206" s="17">
        <v>3750000.0</v>
      </c>
      <c r="G206" s="17"/>
      <c r="H206" s="19" t="s">
        <v>105</v>
      </c>
    </row>
    <row r="207" ht="15.75" customHeight="1">
      <c r="A207" s="20"/>
      <c r="B207" s="18"/>
      <c r="C207" s="18"/>
      <c r="D207" s="39" t="s">
        <v>191</v>
      </c>
      <c r="E207" s="17">
        <v>300000.0</v>
      </c>
      <c r="F207" s="17"/>
      <c r="G207" s="17"/>
      <c r="H207" s="19"/>
    </row>
    <row r="208" ht="15.75" customHeight="1">
      <c r="A208" s="82"/>
      <c r="B208" s="83"/>
      <c r="C208" s="83"/>
      <c r="D208" s="84"/>
      <c r="E208" s="85"/>
      <c r="F208" s="85"/>
      <c r="G208" s="85"/>
      <c r="H208" s="86"/>
    </row>
    <row r="209" ht="15.75" customHeight="1">
      <c r="A209" s="21"/>
      <c r="B209" s="22"/>
      <c r="C209" s="22"/>
      <c r="D209" s="22"/>
      <c r="E209" s="23">
        <v>300000.0</v>
      </c>
      <c r="F209" s="23">
        <f t="shared" ref="F209:G209" si="4">SUM(F200:F207)</f>
        <v>5700000</v>
      </c>
      <c r="G209" s="23">
        <f t="shared" si="4"/>
        <v>450000</v>
      </c>
      <c r="H209" s="24"/>
    </row>
    <row r="210" ht="15.75" customHeight="1">
      <c r="F210" s="25"/>
      <c r="G210" s="25"/>
    </row>
    <row r="211" ht="15.75" customHeight="1">
      <c r="A211" s="2" t="s">
        <v>1</v>
      </c>
      <c r="B211" s="37" t="s">
        <v>2</v>
      </c>
      <c r="C211" s="37" t="s">
        <v>3</v>
      </c>
      <c r="D211" s="37" t="s">
        <v>4</v>
      </c>
      <c r="E211" s="37" t="s">
        <v>5</v>
      </c>
      <c r="F211" s="37" t="s">
        <v>6</v>
      </c>
      <c r="G211" s="37" t="s">
        <v>7</v>
      </c>
      <c r="H211" s="5" t="s">
        <v>8</v>
      </c>
    </row>
    <row r="212" ht="15.75" customHeight="1">
      <c r="A212" s="28">
        <v>18.0</v>
      </c>
      <c r="B212" s="7">
        <v>45192.0</v>
      </c>
      <c r="C212" s="11" t="s">
        <v>119</v>
      </c>
      <c r="D212" s="46" t="s">
        <v>192</v>
      </c>
      <c r="E212" s="11"/>
      <c r="F212" s="10">
        <v>450000.0</v>
      </c>
      <c r="G212" s="10"/>
      <c r="H212" s="12" t="s">
        <v>105</v>
      </c>
    </row>
    <row r="213" ht="15.75" customHeight="1">
      <c r="A213" s="21"/>
      <c r="B213" s="22"/>
      <c r="C213" s="22" t="s">
        <v>16</v>
      </c>
      <c r="D213" s="22" t="s">
        <v>193</v>
      </c>
      <c r="E213" s="22"/>
      <c r="F213" s="34">
        <v>3750000.0</v>
      </c>
      <c r="G213" s="34"/>
      <c r="H213" s="24" t="s">
        <v>105</v>
      </c>
    </row>
    <row r="214" ht="15.75" customHeight="1">
      <c r="F214" s="25"/>
      <c r="G214" s="25"/>
    </row>
    <row r="215" ht="15.75" customHeight="1">
      <c r="A215" s="2" t="s">
        <v>1</v>
      </c>
      <c r="B215" s="37" t="s">
        <v>2</v>
      </c>
      <c r="C215" s="37" t="s">
        <v>3</v>
      </c>
      <c r="D215" s="37" t="s">
        <v>4</v>
      </c>
      <c r="E215" s="37" t="s">
        <v>5</v>
      </c>
      <c r="F215" s="37" t="s">
        <v>6</v>
      </c>
      <c r="G215" s="37" t="s">
        <v>7</v>
      </c>
      <c r="H215" s="5" t="s">
        <v>8</v>
      </c>
    </row>
    <row r="216" ht="15.75" customHeight="1">
      <c r="A216" s="28">
        <v>19.0</v>
      </c>
      <c r="B216" s="7">
        <v>45194.0</v>
      </c>
      <c r="C216" s="11" t="s">
        <v>119</v>
      </c>
      <c r="D216" s="87" t="s">
        <v>194</v>
      </c>
      <c r="E216" s="11"/>
      <c r="F216" s="10"/>
      <c r="G216" s="10">
        <v>3750000.0</v>
      </c>
      <c r="H216" s="12" t="s">
        <v>105</v>
      </c>
    </row>
    <row r="217" ht="15.75" customHeight="1">
      <c r="A217" s="20"/>
      <c r="B217" s="18"/>
      <c r="C217" s="18" t="s">
        <v>37</v>
      </c>
      <c r="D217" s="88" t="s">
        <v>114</v>
      </c>
      <c r="E217" s="18"/>
      <c r="F217" s="17">
        <v>350000.0</v>
      </c>
      <c r="G217" s="17"/>
      <c r="H217" s="19"/>
    </row>
    <row r="218" ht="15.75" customHeight="1">
      <c r="A218" s="20"/>
      <c r="B218" s="18"/>
      <c r="C218" s="18"/>
      <c r="D218" s="40" t="s">
        <v>195</v>
      </c>
      <c r="E218" s="18"/>
      <c r="F218" s="17"/>
      <c r="G218" s="17">
        <v>150000.0</v>
      </c>
      <c r="H218" s="19" t="s">
        <v>105</v>
      </c>
    </row>
    <row r="219" ht="15.75" customHeight="1">
      <c r="A219" s="20"/>
      <c r="B219" s="18"/>
      <c r="C219" s="18" t="s">
        <v>16</v>
      </c>
      <c r="D219" s="40" t="s">
        <v>196</v>
      </c>
      <c r="E219" s="18"/>
      <c r="F219" s="17"/>
      <c r="G219" s="17">
        <v>150000.0</v>
      </c>
      <c r="H219" s="19" t="s">
        <v>105</v>
      </c>
    </row>
    <row r="220" ht="15.75" customHeight="1">
      <c r="A220" s="20"/>
      <c r="B220" s="18"/>
      <c r="C220" s="18"/>
      <c r="D220" s="40" t="s">
        <v>197</v>
      </c>
      <c r="E220" s="18"/>
      <c r="F220" s="17"/>
      <c r="G220" s="17">
        <v>1000000.0</v>
      </c>
      <c r="H220" s="19"/>
    </row>
    <row r="221" ht="15.75" customHeight="1">
      <c r="A221" s="20"/>
      <c r="B221" s="18"/>
      <c r="C221" s="18"/>
      <c r="D221" s="40" t="s">
        <v>198</v>
      </c>
      <c r="E221" s="18"/>
      <c r="F221" s="17"/>
      <c r="G221" s="17">
        <v>3750000.0</v>
      </c>
      <c r="H221" s="19" t="s">
        <v>105</v>
      </c>
    </row>
    <row r="222" ht="15.75" customHeight="1">
      <c r="A222" s="20"/>
      <c r="B222" s="18"/>
      <c r="C222" s="18"/>
      <c r="D222" s="40" t="s">
        <v>199</v>
      </c>
      <c r="E222" s="18"/>
      <c r="F222" s="17">
        <v>1650000.0</v>
      </c>
      <c r="G222" s="17"/>
      <c r="H222" s="19" t="s">
        <v>105</v>
      </c>
    </row>
    <row r="223" ht="15.75" customHeight="1">
      <c r="A223" s="20"/>
      <c r="B223" s="18"/>
      <c r="C223" s="18"/>
      <c r="D223" s="40" t="s">
        <v>200</v>
      </c>
      <c r="E223" s="18"/>
      <c r="F223" s="17">
        <v>3750000.0</v>
      </c>
      <c r="G223" s="17"/>
      <c r="H223" s="19" t="s">
        <v>105</v>
      </c>
    </row>
    <row r="224" ht="15.75" customHeight="1">
      <c r="A224" s="20"/>
      <c r="B224" s="18"/>
      <c r="C224" s="18" t="s">
        <v>26</v>
      </c>
      <c r="D224" s="40" t="s">
        <v>201</v>
      </c>
      <c r="E224" s="18"/>
      <c r="F224" s="17">
        <v>3750000.0</v>
      </c>
      <c r="G224" s="17"/>
      <c r="H224" s="19" t="s">
        <v>105</v>
      </c>
      <c r="L224" s="89"/>
    </row>
    <row r="225" ht="15.75" customHeight="1">
      <c r="A225" s="20"/>
      <c r="B225" s="18"/>
      <c r="C225" s="18" t="s">
        <v>26</v>
      </c>
      <c r="D225" s="40" t="s">
        <v>202</v>
      </c>
      <c r="E225" s="17">
        <v>1650000.0</v>
      </c>
      <c r="F225" s="17"/>
      <c r="G225" s="17"/>
      <c r="H225" s="19" t="s">
        <v>105</v>
      </c>
      <c r="L225" s="90"/>
    </row>
    <row r="226" ht="15.75" customHeight="1">
      <c r="A226" s="20"/>
      <c r="B226" s="18"/>
      <c r="C226" s="18" t="s">
        <v>50</v>
      </c>
      <c r="D226" s="40" t="s">
        <v>203</v>
      </c>
      <c r="E226" s="18"/>
      <c r="F226" s="17"/>
      <c r="G226" s="17">
        <v>150000.0</v>
      </c>
      <c r="H226" s="19" t="s">
        <v>105</v>
      </c>
    </row>
    <row r="227" ht="15.75" customHeight="1">
      <c r="A227" s="20"/>
      <c r="B227" s="18"/>
      <c r="C227" s="18"/>
      <c r="D227" s="40" t="s">
        <v>204</v>
      </c>
      <c r="E227" s="17">
        <v>600000.0</v>
      </c>
      <c r="F227" s="17"/>
      <c r="G227" s="17"/>
      <c r="H227" s="19"/>
    </row>
    <row r="228" ht="15.75" customHeight="1">
      <c r="A228" s="20"/>
      <c r="B228" s="18"/>
      <c r="C228" s="18"/>
      <c r="D228" s="40" t="s">
        <v>205</v>
      </c>
      <c r="E228" s="17"/>
      <c r="F228" s="17">
        <v>3750000.0</v>
      </c>
      <c r="G228" s="17"/>
      <c r="H228" s="19"/>
    </row>
    <row r="229" ht="15.75" customHeight="1">
      <c r="A229" s="20"/>
      <c r="B229" s="18"/>
      <c r="C229" s="18" t="s">
        <v>12</v>
      </c>
      <c r="D229" s="40" t="s">
        <v>206</v>
      </c>
      <c r="E229" s="17"/>
      <c r="F229" s="17">
        <v>1350000.0</v>
      </c>
      <c r="G229" s="17"/>
      <c r="H229" s="19" t="s">
        <v>105</v>
      </c>
    </row>
    <row r="230" ht="15.75" customHeight="1">
      <c r="A230" s="20"/>
      <c r="B230" s="18"/>
      <c r="C230" s="18" t="s">
        <v>32</v>
      </c>
      <c r="D230" s="40" t="s">
        <v>207</v>
      </c>
      <c r="E230" s="17"/>
      <c r="F230" s="17">
        <v>1650000.0</v>
      </c>
      <c r="G230" s="17"/>
      <c r="H230" s="19"/>
    </row>
    <row r="231" ht="15.75" customHeight="1">
      <c r="A231" s="20"/>
      <c r="B231" s="18"/>
      <c r="C231" s="18"/>
      <c r="D231" s="40" t="s">
        <v>208</v>
      </c>
      <c r="E231" s="17">
        <v>1500000.0</v>
      </c>
      <c r="F231" s="17"/>
      <c r="G231" s="17"/>
      <c r="H231" s="19"/>
    </row>
    <row r="232" ht="15.75" customHeight="1">
      <c r="A232" s="20"/>
      <c r="B232" s="18"/>
      <c r="C232" s="18" t="s">
        <v>44</v>
      </c>
      <c r="D232" s="39" t="s">
        <v>209</v>
      </c>
      <c r="E232" s="17">
        <v>600000.0</v>
      </c>
      <c r="F232" s="17"/>
      <c r="G232" s="17"/>
      <c r="H232" s="19"/>
    </row>
    <row r="233" ht="15.75" customHeight="1">
      <c r="A233" s="20"/>
      <c r="B233" s="18"/>
      <c r="C233" s="18"/>
      <c r="D233" s="18"/>
      <c r="E233" s="17"/>
      <c r="F233" s="17"/>
      <c r="G233" s="17"/>
      <c r="H233" s="19"/>
    </row>
    <row r="234" ht="15.75" customHeight="1">
      <c r="A234" s="21"/>
      <c r="B234" s="22"/>
      <c r="C234" s="22"/>
      <c r="D234" s="22"/>
      <c r="E234" s="23">
        <f>SUM(E221:E232)</f>
        <v>4350000</v>
      </c>
      <c r="F234" s="23">
        <f>SUM(F217:F233)</f>
        <v>16250000</v>
      </c>
      <c r="G234" s="23">
        <f>SUM(G216:G233)</f>
        <v>8950000</v>
      </c>
      <c r="H234" s="24"/>
    </row>
    <row r="235" ht="15.75" customHeight="1">
      <c r="F235" s="25"/>
      <c r="G235" s="25"/>
    </row>
    <row r="236" ht="15.75" customHeight="1">
      <c r="A236" s="2" t="s">
        <v>1</v>
      </c>
      <c r="B236" s="37" t="s">
        <v>2</v>
      </c>
      <c r="C236" s="37" t="s">
        <v>3</v>
      </c>
      <c r="D236" s="37" t="s">
        <v>4</v>
      </c>
      <c r="E236" s="37" t="s">
        <v>5</v>
      </c>
      <c r="F236" s="37" t="s">
        <v>6</v>
      </c>
      <c r="G236" s="37" t="s">
        <v>7</v>
      </c>
      <c r="H236" s="5" t="s">
        <v>8</v>
      </c>
    </row>
    <row r="237" ht="15.75" customHeight="1">
      <c r="A237" s="28"/>
      <c r="B237" s="7">
        <v>45195.0</v>
      </c>
      <c r="C237" s="11" t="s">
        <v>119</v>
      </c>
      <c r="D237" s="63" t="s">
        <v>210</v>
      </c>
      <c r="E237" s="11"/>
      <c r="F237" s="10">
        <v>2850000.0</v>
      </c>
      <c r="G237" s="10"/>
      <c r="H237" s="12"/>
    </row>
    <row r="238" ht="15.75" customHeight="1">
      <c r="A238" s="20"/>
      <c r="B238" s="18"/>
      <c r="C238" s="18"/>
      <c r="D238" s="39" t="s">
        <v>125</v>
      </c>
      <c r="E238" s="18"/>
      <c r="F238" s="17"/>
      <c r="G238" s="17">
        <v>800000.0</v>
      </c>
      <c r="H238" s="19"/>
    </row>
    <row r="239" ht="15.75" customHeight="1">
      <c r="A239" s="20"/>
      <c r="B239" s="18"/>
      <c r="C239" s="18" t="s">
        <v>211</v>
      </c>
      <c r="D239" s="40" t="s">
        <v>212</v>
      </c>
      <c r="E239" s="18">
        <v>150000.0</v>
      </c>
      <c r="F239" s="17"/>
      <c r="G239" s="17"/>
      <c r="H239" s="19"/>
    </row>
    <row r="240" ht="15.75" customHeight="1">
      <c r="A240" s="20"/>
      <c r="B240" s="18"/>
      <c r="C240" s="18" t="s">
        <v>213</v>
      </c>
      <c r="D240" s="39" t="s">
        <v>214</v>
      </c>
      <c r="E240" s="18">
        <v>300000.0</v>
      </c>
      <c r="F240" s="17"/>
      <c r="G240" s="17"/>
      <c r="H240" s="19"/>
    </row>
    <row r="241" ht="15.75" customHeight="1">
      <c r="A241" s="20"/>
      <c r="B241" s="18"/>
      <c r="C241" s="18" t="s">
        <v>66</v>
      </c>
      <c r="D241" s="39" t="s">
        <v>215</v>
      </c>
      <c r="E241" s="18"/>
      <c r="F241" s="17"/>
      <c r="G241" s="17">
        <v>300000.0</v>
      </c>
      <c r="H241" s="19"/>
    </row>
    <row r="242" ht="15.75" customHeight="1">
      <c r="A242" s="20"/>
      <c r="B242" s="18"/>
      <c r="C242" s="18"/>
      <c r="D242" s="18"/>
      <c r="E242" s="18"/>
      <c r="F242" s="17"/>
      <c r="G242" s="17"/>
      <c r="H242" s="19"/>
    </row>
    <row r="243" ht="15.75" customHeight="1">
      <c r="A243" s="21"/>
      <c r="B243" s="22"/>
      <c r="C243" s="22"/>
      <c r="D243" s="22"/>
      <c r="E243" s="22">
        <v>450000.0</v>
      </c>
      <c r="F243" s="34">
        <v>2850000.0</v>
      </c>
      <c r="G243" s="34">
        <v>1100000.0</v>
      </c>
      <c r="H243" s="24"/>
      <c r="J243" s="91" t="s">
        <v>216</v>
      </c>
    </row>
    <row r="244" ht="15.75" customHeight="1">
      <c r="F244" s="25"/>
      <c r="G244" s="25"/>
    </row>
    <row r="245" ht="15.75" customHeight="1">
      <c r="A245" s="2" t="s">
        <v>1</v>
      </c>
      <c r="B245" s="37" t="s">
        <v>2</v>
      </c>
      <c r="C245" s="37" t="s">
        <v>3</v>
      </c>
      <c r="D245" s="37" t="s">
        <v>4</v>
      </c>
      <c r="E245" s="37" t="s">
        <v>5</v>
      </c>
      <c r="F245" s="37" t="s">
        <v>6</v>
      </c>
      <c r="G245" s="37" t="s">
        <v>7</v>
      </c>
      <c r="H245" s="5" t="s">
        <v>8</v>
      </c>
    </row>
    <row r="246" ht="15.75" customHeight="1">
      <c r="A246" s="28"/>
      <c r="B246" s="7">
        <v>45196.0</v>
      </c>
      <c r="C246" s="11" t="s">
        <v>119</v>
      </c>
      <c r="D246" s="43" t="s">
        <v>217</v>
      </c>
      <c r="E246" s="10"/>
      <c r="F246" s="10"/>
      <c r="G246" s="10">
        <v>2000000.0</v>
      </c>
      <c r="H246" s="12"/>
    </row>
    <row r="247" ht="15.75" customHeight="1">
      <c r="A247" s="20"/>
      <c r="B247" s="18"/>
      <c r="C247" s="18" t="s">
        <v>112</v>
      </c>
      <c r="D247" s="92" t="s">
        <v>218</v>
      </c>
      <c r="E247" s="17"/>
      <c r="F247" s="17">
        <v>1650000.0</v>
      </c>
      <c r="G247" s="17"/>
      <c r="H247" s="19" t="s">
        <v>105</v>
      </c>
    </row>
    <row r="248" ht="15.75" customHeight="1">
      <c r="A248" s="20"/>
      <c r="B248" s="18"/>
      <c r="C248" s="18" t="s">
        <v>20</v>
      </c>
      <c r="D248" s="39" t="s">
        <v>219</v>
      </c>
      <c r="E248" s="17"/>
      <c r="F248" s="17">
        <v>250000.0</v>
      </c>
      <c r="G248" s="17"/>
      <c r="H248" s="19" t="s">
        <v>105</v>
      </c>
    </row>
    <row r="249" ht="15.75" customHeight="1">
      <c r="A249" s="20"/>
      <c r="B249" s="18"/>
      <c r="C249" s="18" t="s">
        <v>220</v>
      </c>
      <c r="D249" s="92" t="s">
        <v>221</v>
      </c>
      <c r="E249" s="17"/>
      <c r="F249" s="17">
        <v>3150000.0</v>
      </c>
      <c r="G249" s="17"/>
      <c r="H249" s="19" t="s">
        <v>105</v>
      </c>
    </row>
    <row r="250" ht="15.75" customHeight="1">
      <c r="A250" s="20"/>
      <c r="B250" s="18"/>
      <c r="C250" s="18"/>
      <c r="D250" s="40" t="s">
        <v>222</v>
      </c>
      <c r="E250" s="17"/>
      <c r="F250" s="17">
        <v>3750000.0</v>
      </c>
      <c r="G250" s="17"/>
      <c r="H250" s="19" t="s">
        <v>105</v>
      </c>
    </row>
    <row r="251" ht="15.75" customHeight="1">
      <c r="A251" s="20"/>
      <c r="B251" s="18"/>
      <c r="C251" s="18" t="s">
        <v>23</v>
      </c>
      <c r="D251" s="39" t="s">
        <v>223</v>
      </c>
      <c r="E251" s="17"/>
      <c r="F251" s="17">
        <v>2500000.0</v>
      </c>
      <c r="G251" s="17"/>
      <c r="H251" s="19"/>
    </row>
    <row r="252" ht="15.75" customHeight="1">
      <c r="A252" s="20"/>
      <c r="B252" s="18"/>
      <c r="C252" s="18" t="s">
        <v>112</v>
      </c>
      <c r="D252" s="39" t="s">
        <v>224</v>
      </c>
      <c r="E252" s="17"/>
      <c r="F252" s="17">
        <v>800000.0</v>
      </c>
      <c r="G252" s="17"/>
      <c r="H252" s="19"/>
    </row>
    <row r="253" ht="15.75" customHeight="1">
      <c r="A253" s="20"/>
      <c r="B253" s="18"/>
      <c r="C253" s="18" t="s">
        <v>9</v>
      </c>
      <c r="D253" s="39" t="s">
        <v>225</v>
      </c>
      <c r="E253" s="17">
        <v>2000000.0</v>
      </c>
      <c r="F253" s="17"/>
      <c r="G253" s="17"/>
      <c r="H253" s="19"/>
    </row>
    <row r="254" ht="15.75" customHeight="1">
      <c r="A254" s="20"/>
      <c r="B254" s="18"/>
      <c r="C254" s="18" t="s">
        <v>50</v>
      </c>
      <c r="D254" s="39" t="s">
        <v>226</v>
      </c>
      <c r="E254" s="17"/>
      <c r="F254" s="17">
        <v>1000000.0</v>
      </c>
      <c r="G254" s="17"/>
      <c r="H254" s="19"/>
    </row>
    <row r="255" ht="15.75" customHeight="1">
      <c r="A255" s="20"/>
      <c r="B255" s="18"/>
      <c r="C255" s="18"/>
      <c r="D255" s="18"/>
      <c r="E255" s="27">
        <v>2000000.0</v>
      </c>
      <c r="F255" s="27">
        <f>SUM(F247:F254)</f>
        <v>13100000</v>
      </c>
      <c r="G255" s="27">
        <v>2000000.0</v>
      </c>
      <c r="H255" s="19"/>
    </row>
    <row r="256" ht="15.75" customHeight="1">
      <c r="A256" s="21"/>
      <c r="B256" s="22"/>
      <c r="C256" s="22"/>
      <c r="D256" s="22"/>
      <c r="E256" s="22"/>
      <c r="F256" s="22"/>
      <c r="G256" s="22"/>
      <c r="H256" s="24"/>
    </row>
    <row r="257" ht="15.75" customHeight="1"/>
    <row r="258" ht="15.75" customHeight="1">
      <c r="A258" s="2" t="s">
        <v>1</v>
      </c>
      <c r="B258" s="37" t="s">
        <v>2</v>
      </c>
      <c r="C258" s="37" t="s">
        <v>3</v>
      </c>
      <c r="D258" s="37" t="s">
        <v>4</v>
      </c>
      <c r="E258" s="37" t="s">
        <v>5</v>
      </c>
      <c r="F258" s="37" t="s">
        <v>6</v>
      </c>
      <c r="G258" s="37" t="s">
        <v>7</v>
      </c>
      <c r="H258" s="5" t="s">
        <v>8</v>
      </c>
    </row>
    <row r="259" ht="15.75" customHeight="1">
      <c r="A259" s="28"/>
      <c r="B259" s="7">
        <v>45198.0</v>
      </c>
      <c r="C259" s="11" t="s">
        <v>12</v>
      </c>
      <c r="D259" s="63" t="s">
        <v>227</v>
      </c>
      <c r="E259" s="10"/>
      <c r="F259" s="10"/>
      <c r="G259" s="10">
        <v>300000.0</v>
      </c>
      <c r="H259" s="47"/>
    </row>
    <row r="260" ht="15.75" customHeight="1">
      <c r="A260" s="20"/>
      <c r="B260" s="18"/>
      <c r="C260" s="18" t="s">
        <v>228</v>
      </c>
      <c r="D260" s="39" t="s">
        <v>229</v>
      </c>
      <c r="E260" s="17"/>
      <c r="F260" s="17"/>
      <c r="G260" s="17">
        <v>150000.0</v>
      </c>
      <c r="H260" s="48" t="s">
        <v>105</v>
      </c>
    </row>
    <row r="261" ht="15.75" customHeight="1">
      <c r="A261" s="20"/>
      <c r="B261" s="18"/>
      <c r="C261" s="18"/>
      <c r="D261" s="39" t="s">
        <v>230</v>
      </c>
      <c r="E261" s="17"/>
      <c r="F261" s="17"/>
      <c r="G261" s="17">
        <v>150000.0</v>
      </c>
      <c r="H261" s="48" t="s">
        <v>105</v>
      </c>
    </row>
    <row r="262" ht="15.75" customHeight="1">
      <c r="A262" s="20"/>
      <c r="B262" s="18"/>
      <c r="C262" s="18" t="s">
        <v>9</v>
      </c>
      <c r="D262" s="39" t="s">
        <v>231</v>
      </c>
      <c r="E262" s="17">
        <v>300000.0</v>
      </c>
      <c r="F262" s="17"/>
      <c r="G262" s="17"/>
      <c r="H262" s="48"/>
    </row>
    <row r="263" ht="15.75" customHeight="1">
      <c r="A263" s="20"/>
      <c r="B263" s="18"/>
      <c r="C263" s="18"/>
      <c r="D263" s="39" t="s">
        <v>232</v>
      </c>
      <c r="E263" s="17">
        <v>1150000.0</v>
      </c>
      <c r="F263" s="17"/>
      <c r="G263" s="17"/>
      <c r="H263" s="48"/>
    </row>
    <row r="264" ht="15.75" customHeight="1">
      <c r="A264" s="20"/>
      <c r="B264" s="18"/>
      <c r="C264" s="18" t="s">
        <v>44</v>
      </c>
      <c r="D264" s="93" t="s">
        <v>233</v>
      </c>
      <c r="E264" s="17"/>
      <c r="F264" s="17">
        <v>1000000.0</v>
      </c>
      <c r="G264" s="17"/>
      <c r="H264" s="48"/>
    </row>
    <row r="265" ht="15.75" customHeight="1">
      <c r="A265" s="20"/>
      <c r="B265" s="18"/>
      <c r="C265" s="18"/>
      <c r="D265" s="39" t="s">
        <v>234</v>
      </c>
      <c r="E265" s="17">
        <v>600000.0</v>
      </c>
      <c r="F265" s="17"/>
      <c r="G265" s="17"/>
      <c r="H265" s="48"/>
    </row>
    <row r="266" ht="15.75" customHeight="1">
      <c r="A266" s="20"/>
      <c r="B266" s="18"/>
      <c r="C266" s="18" t="s">
        <v>119</v>
      </c>
      <c r="D266" s="39" t="s">
        <v>134</v>
      </c>
      <c r="E266" s="17"/>
      <c r="F266" s="17">
        <v>1000000.0</v>
      </c>
      <c r="G266" s="17"/>
      <c r="H266" s="48"/>
    </row>
    <row r="267" ht="15.75" customHeight="1">
      <c r="A267" s="20"/>
      <c r="B267" s="18"/>
      <c r="C267" s="18"/>
      <c r="D267" s="39" t="s">
        <v>235</v>
      </c>
      <c r="E267" s="17"/>
      <c r="F267" s="17">
        <v>1000000.0</v>
      </c>
      <c r="G267" s="17"/>
      <c r="H267" s="48"/>
    </row>
    <row r="268" ht="15.75" customHeight="1">
      <c r="A268" s="20"/>
      <c r="B268" s="18"/>
      <c r="C268" s="18"/>
      <c r="D268" s="18"/>
      <c r="E268" s="27">
        <f t="shared" ref="E268:G268" si="5">SUM(E259:E267)</f>
        <v>2050000</v>
      </c>
      <c r="F268" s="27">
        <f t="shared" si="5"/>
        <v>3000000</v>
      </c>
      <c r="G268" s="27">
        <f t="shared" si="5"/>
        <v>600000</v>
      </c>
      <c r="H268" s="48"/>
    </row>
    <row r="269" ht="15.75" customHeight="1">
      <c r="A269" s="21"/>
      <c r="B269" s="22"/>
      <c r="C269" s="22"/>
      <c r="D269" s="22"/>
      <c r="E269" s="22"/>
      <c r="F269" s="22"/>
      <c r="G269" s="22"/>
      <c r="H269" s="24"/>
    </row>
    <row r="270" ht="15.75" customHeight="1"/>
    <row r="271" ht="15.75" customHeight="1"/>
    <row r="272" ht="15.75" customHeight="1">
      <c r="A272" s="2" t="s">
        <v>1</v>
      </c>
      <c r="B272" s="37" t="s">
        <v>2</v>
      </c>
      <c r="C272" s="37" t="s">
        <v>3</v>
      </c>
      <c r="D272" s="37" t="s">
        <v>4</v>
      </c>
      <c r="E272" s="37" t="s">
        <v>5</v>
      </c>
      <c r="F272" s="37" t="s">
        <v>6</v>
      </c>
      <c r="G272" s="37" t="s">
        <v>7</v>
      </c>
      <c r="H272" s="5" t="s">
        <v>8</v>
      </c>
    </row>
    <row r="273" ht="15.75" customHeight="1">
      <c r="A273" s="94"/>
      <c r="B273" s="95" t="s">
        <v>236</v>
      </c>
      <c r="C273" s="95" t="s">
        <v>26</v>
      </c>
      <c r="D273" s="39" t="s">
        <v>237</v>
      </c>
      <c r="E273" s="96"/>
      <c r="F273" s="97">
        <v>1000000.0</v>
      </c>
      <c r="G273" s="96"/>
      <c r="H273" s="94"/>
    </row>
    <row r="274" ht="15.75" customHeight="1">
      <c r="A274" s="94"/>
      <c r="B274" s="94"/>
      <c r="C274" s="95"/>
      <c r="D274" s="98" t="s">
        <v>238</v>
      </c>
      <c r="E274" s="96"/>
      <c r="F274" s="97">
        <v>3750000.0</v>
      </c>
      <c r="G274" s="96"/>
      <c r="H274" s="95" t="s">
        <v>105</v>
      </c>
    </row>
    <row r="275" ht="15.75" customHeight="1">
      <c r="A275" s="94"/>
      <c r="B275" s="94"/>
      <c r="C275" s="95"/>
      <c r="D275" s="98" t="s">
        <v>237</v>
      </c>
      <c r="E275" s="97">
        <v>50000.0</v>
      </c>
      <c r="F275" s="97"/>
      <c r="G275" s="96"/>
      <c r="H275" s="95" t="s">
        <v>105</v>
      </c>
    </row>
    <row r="276" ht="15.75" customHeight="1">
      <c r="A276" s="94"/>
      <c r="B276" s="94"/>
      <c r="C276" s="95"/>
      <c r="D276" s="98" t="s">
        <v>239</v>
      </c>
      <c r="E276" s="96"/>
      <c r="F276" s="97">
        <v>150000.0</v>
      </c>
      <c r="G276" s="96"/>
      <c r="H276" s="95" t="s">
        <v>105</v>
      </c>
    </row>
    <row r="277" ht="15.75" customHeight="1">
      <c r="A277" s="94"/>
      <c r="B277" s="94"/>
      <c r="C277" s="95"/>
      <c r="D277" s="98" t="s">
        <v>240</v>
      </c>
      <c r="E277" s="96"/>
      <c r="F277" s="97">
        <v>1000000.0</v>
      </c>
      <c r="G277" s="96"/>
      <c r="H277" s="95"/>
    </row>
    <row r="278" ht="15.75" customHeight="1">
      <c r="A278" s="94"/>
      <c r="B278" s="94"/>
      <c r="C278" s="95" t="s">
        <v>16</v>
      </c>
      <c r="D278" s="98" t="s">
        <v>241</v>
      </c>
      <c r="E278" s="96"/>
      <c r="F278" s="97">
        <v>3750000.0</v>
      </c>
      <c r="G278" s="96"/>
      <c r="H278" s="95" t="s">
        <v>105</v>
      </c>
    </row>
    <row r="279" ht="15.75" customHeight="1">
      <c r="A279" s="94"/>
      <c r="B279" s="94"/>
      <c r="C279" s="94"/>
      <c r="D279" s="98" t="s">
        <v>242</v>
      </c>
      <c r="E279" s="96"/>
      <c r="F279" s="96"/>
      <c r="G279" s="97">
        <v>1150000.0</v>
      </c>
      <c r="H279" s="95" t="s">
        <v>105</v>
      </c>
    </row>
    <row r="280" ht="15.75" customHeight="1">
      <c r="A280" s="94"/>
      <c r="B280" s="94"/>
      <c r="C280" s="95"/>
      <c r="D280" s="98" t="s">
        <v>243</v>
      </c>
      <c r="E280" s="96"/>
      <c r="F280" s="97"/>
      <c r="G280" s="97">
        <v>1200000.0</v>
      </c>
      <c r="H280" s="94"/>
    </row>
    <row r="281" ht="15.75" customHeight="1">
      <c r="A281" s="94"/>
      <c r="B281" s="94"/>
      <c r="C281" s="95"/>
      <c r="D281" s="98" t="s">
        <v>244</v>
      </c>
      <c r="E281" s="96"/>
      <c r="F281" s="97"/>
      <c r="G281" s="97">
        <v>300000.0</v>
      </c>
      <c r="H281" s="94"/>
    </row>
    <row r="282" ht="15.75" customHeight="1">
      <c r="A282" s="94"/>
      <c r="B282" s="94"/>
      <c r="C282" s="95"/>
      <c r="D282" s="99" t="s">
        <v>245</v>
      </c>
      <c r="E282" s="96"/>
      <c r="F282" s="97"/>
      <c r="G282" s="97">
        <v>450000.0</v>
      </c>
      <c r="H282" s="95" t="s">
        <v>105</v>
      </c>
    </row>
    <row r="283" ht="15.75" customHeight="1">
      <c r="A283" s="94"/>
      <c r="B283" s="94"/>
      <c r="C283" s="95"/>
      <c r="D283" s="98" t="s">
        <v>246</v>
      </c>
      <c r="E283" s="96"/>
      <c r="F283" s="97">
        <v>2550000.0</v>
      </c>
      <c r="G283" s="96"/>
      <c r="H283" s="95" t="s">
        <v>105</v>
      </c>
    </row>
    <row r="284" ht="15.75" customHeight="1">
      <c r="A284" s="94"/>
      <c r="B284" s="94"/>
      <c r="C284" s="95" t="s">
        <v>12</v>
      </c>
      <c r="D284" s="98" t="s">
        <v>247</v>
      </c>
      <c r="E284" s="96"/>
      <c r="F284" s="97">
        <v>1000000.0</v>
      </c>
      <c r="G284" s="96"/>
      <c r="H284" s="94"/>
    </row>
    <row r="285" ht="15.75" customHeight="1">
      <c r="A285" s="94"/>
      <c r="B285" s="94"/>
      <c r="C285" s="95"/>
      <c r="D285" s="98" t="s">
        <v>248</v>
      </c>
      <c r="E285" s="97">
        <v>450000.0</v>
      </c>
      <c r="F285" s="96"/>
      <c r="G285" s="97"/>
      <c r="H285" s="95"/>
    </row>
    <row r="286" ht="15.75" customHeight="1">
      <c r="A286" s="94"/>
      <c r="B286" s="94"/>
      <c r="C286" s="95" t="s">
        <v>112</v>
      </c>
      <c r="D286" s="98" t="s">
        <v>249</v>
      </c>
      <c r="E286" s="96"/>
      <c r="F286" s="96"/>
      <c r="G286" s="97">
        <v>150000.0</v>
      </c>
      <c r="H286" s="95" t="s">
        <v>105</v>
      </c>
    </row>
    <row r="287" ht="15.75" customHeight="1">
      <c r="A287" s="94"/>
      <c r="B287" s="94"/>
      <c r="C287" s="95" t="s">
        <v>23</v>
      </c>
      <c r="D287" s="100" t="s">
        <v>250</v>
      </c>
      <c r="E287" s="96"/>
      <c r="F287" s="96"/>
      <c r="G287" s="97">
        <v>150000.0</v>
      </c>
      <c r="H287" s="95" t="s">
        <v>105</v>
      </c>
    </row>
    <row r="288" ht="15.75" customHeight="1">
      <c r="A288" s="94"/>
      <c r="B288" s="94"/>
      <c r="C288" s="95"/>
      <c r="D288" s="98" t="s">
        <v>251</v>
      </c>
      <c r="E288" s="96"/>
      <c r="F288" s="97"/>
      <c r="G288" s="97">
        <v>2850000.0</v>
      </c>
      <c r="H288" s="95" t="s">
        <v>105</v>
      </c>
    </row>
    <row r="289" ht="15.75" customHeight="1">
      <c r="A289" s="94"/>
      <c r="B289" s="94"/>
      <c r="C289" s="95" t="s">
        <v>37</v>
      </c>
      <c r="D289" s="98" t="s">
        <v>252</v>
      </c>
      <c r="E289" s="96"/>
      <c r="F289" s="97"/>
      <c r="G289" s="97">
        <v>500000.0</v>
      </c>
      <c r="H289" s="95"/>
    </row>
    <row r="290" ht="15.75" customHeight="1">
      <c r="A290" s="94"/>
      <c r="B290" s="94"/>
      <c r="C290" s="95"/>
      <c r="D290" s="98" t="s">
        <v>253</v>
      </c>
      <c r="E290" s="96"/>
      <c r="F290" s="97">
        <v>150000.0</v>
      </c>
      <c r="G290" s="96"/>
      <c r="H290" s="95"/>
    </row>
    <row r="291" ht="15.75" customHeight="1">
      <c r="A291" s="94"/>
      <c r="B291" s="94"/>
      <c r="C291" s="95" t="s">
        <v>40</v>
      </c>
      <c r="D291" s="98" t="s">
        <v>254</v>
      </c>
      <c r="E291" s="97">
        <v>1350000.0</v>
      </c>
      <c r="F291" s="97"/>
      <c r="G291" s="96"/>
      <c r="H291" s="95"/>
    </row>
    <row r="292" ht="15.75" customHeight="1">
      <c r="A292" s="94"/>
      <c r="B292" s="94"/>
      <c r="C292" s="95"/>
      <c r="D292" s="98" t="s">
        <v>255</v>
      </c>
      <c r="E292" s="97">
        <v>300000.0</v>
      </c>
      <c r="F292" s="97"/>
      <c r="G292" s="96"/>
      <c r="H292" s="95"/>
    </row>
    <row r="293" ht="15.75" customHeight="1">
      <c r="A293" s="94"/>
      <c r="B293" s="94"/>
      <c r="C293" s="95" t="s">
        <v>9</v>
      </c>
      <c r="D293" s="98" t="s">
        <v>256</v>
      </c>
      <c r="E293" s="97">
        <v>450000.0</v>
      </c>
      <c r="F293" s="97"/>
      <c r="G293" s="96"/>
      <c r="H293" s="95" t="s">
        <v>105</v>
      </c>
    </row>
    <row r="294" ht="15.75" customHeight="1">
      <c r="A294" s="94"/>
      <c r="B294" s="94"/>
      <c r="C294" s="95"/>
      <c r="D294" s="98" t="s">
        <v>257</v>
      </c>
      <c r="E294" s="97">
        <v>300000.0</v>
      </c>
      <c r="F294" s="97"/>
      <c r="G294" s="96"/>
      <c r="H294" s="95"/>
    </row>
    <row r="295" ht="15.75" customHeight="1">
      <c r="A295" s="94"/>
      <c r="B295" s="94"/>
      <c r="C295" s="95" t="s">
        <v>44</v>
      </c>
      <c r="D295" s="98" t="s">
        <v>258</v>
      </c>
      <c r="E295" s="97">
        <v>900000.0</v>
      </c>
      <c r="F295" s="97"/>
      <c r="G295" s="96"/>
      <c r="H295" s="95"/>
    </row>
    <row r="296" ht="15.75" customHeight="1">
      <c r="A296" s="94"/>
      <c r="B296" s="94"/>
      <c r="C296" s="95"/>
      <c r="D296" s="98" t="s">
        <v>259</v>
      </c>
      <c r="E296" s="97">
        <v>2850000.0</v>
      </c>
      <c r="F296" s="97"/>
      <c r="G296" s="96"/>
      <c r="H296" s="95" t="s">
        <v>105</v>
      </c>
    </row>
    <row r="297" ht="15.75" customHeight="1">
      <c r="A297" s="94"/>
      <c r="B297" s="94"/>
      <c r="C297" s="95"/>
      <c r="D297" s="98" t="s">
        <v>260</v>
      </c>
      <c r="E297" s="97">
        <v>3750000.0</v>
      </c>
      <c r="F297" s="97"/>
      <c r="G297" s="96"/>
      <c r="H297" s="95" t="s">
        <v>105</v>
      </c>
    </row>
    <row r="298" ht="15.75" customHeight="1">
      <c r="A298" s="94"/>
      <c r="B298" s="94"/>
      <c r="C298" s="95"/>
      <c r="D298" s="98" t="s">
        <v>261</v>
      </c>
      <c r="E298" s="97">
        <v>500000.0</v>
      </c>
      <c r="F298" s="97"/>
      <c r="G298" s="96"/>
      <c r="H298" s="95"/>
    </row>
    <row r="299" ht="15.75" customHeight="1">
      <c r="A299" s="94"/>
      <c r="B299" s="94"/>
      <c r="C299" s="95" t="s">
        <v>119</v>
      </c>
      <c r="D299" s="98" t="s">
        <v>181</v>
      </c>
      <c r="E299" s="96"/>
      <c r="F299" s="97">
        <v>1350000.0</v>
      </c>
      <c r="G299" s="96"/>
      <c r="H299" s="95" t="s">
        <v>105</v>
      </c>
    </row>
    <row r="300" ht="15.75" customHeight="1">
      <c r="A300" s="94"/>
      <c r="B300" s="94"/>
      <c r="C300" s="94"/>
      <c r="D300" s="98" t="s">
        <v>262</v>
      </c>
      <c r="E300" s="96"/>
      <c r="F300" s="97">
        <v>1500000.0</v>
      </c>
      <c r="G300" s="96"/>
      <c r="H300" s="94"/>
    </row>
    <row r="301" ht="15.75" customHeight="1">
      <c r="A301" s="94"/>
      <c r="B301" s="94"/>
      <c r="C301" s="94"/>
      <c r="D301" s="98" t="s">
        <v>263</v>
      </c>
      <c r="E301" s="96"/>
      <c r="F301" s="96"/>
      <c r="G301" s="97">
        <v>150000.0</v>
      </c>
      <c r="H301" s="95" t="s">
        <v>105</v>
      </c>
    </row>
    <row r="302" ht="15.75" customHeight="1">
      <c r="A302" s="94"/>
      <c r="B302" s="94"/>
      <c r="C302" s="94"/>
      <c r="D302" s="98"/>
      <c r="E302" s="96"/>
      <c r="F302" s="96"/>
      <c r="G302" s="96"/>
      <c r="H302" s="94"/>
    </row>
    <row r="303" ht="15.75" customHeight="1">
      <c r="A303" s="94"/>
      <c r="B303" s="94"/>
      <c r="C303" s="94"/>
      <c r="D303" s="101"/>
      <c r="E303" s="96"/>
      <c r="F303" s="96"/>
      <c r="G303" s="96"/>
      <c r="H303" s="94"/>
    </row>
    <row r="304" ht="15.75" customHeight="1">
      <c r="A304" s="94"/>
      <c r="B304" s="94"/>
      <c r="C304" s="94"/>
      <c r="D304" s="94"/>
      <c r="E304" s="102">
        <f t="shared" ref="E304:G304" si="6">SUM(E273:E301)</f>
        <v>10900000</v>
      </c>
      <c r="F304" s="102">
        <f t="shared" si="6"/>
        <v>16200000</v>
      </c>
      <c r="G304" s="102">
        <f t="shared" si="6"/>
        <v>6900000</v>
      </c>
      <c r="H304" s="94"/>
    </row>
    <row r="305" ht="15.75" customHeight="1">
      <c r="A305" s="94"/>
      <c r="B305" s="94"/>
      <c r="C305" s="94"/>
      <c r="D305" s="94"/>
      <c r="E305" s="96"/>
      <c r="F305" s="96"/>
      <c r="G305" s="96"/>
      <c r="H305" s="94"/>
    </row>
    <row r="306" ht="15.75" customHeight="1">
      <c r="A306" s="94"/>
      <c r="B306" s="94"/>
      <c r="C306" s="94"/>
      <c r="D306" s="94"/>
      <c r="E306" s="96"/>
      <c r="F306" s="96"/>
      <c r="G306" s="96"/>
      <c r="H306" s="94"/>
    </row>
    <row r="307" ht="15.75" customHeight="1">
      <c r="A307" s="94"/>
      <c r="B307" s="94"/>
      <c r="C307" s="94"/>
      <c r="D307" s="94"/>
      <c r="E307" s="96"/>
      <c r="F307" s="96"/>
      <c r="G307" s="96"/>
      <c r="H307" s="94"/>
    </row>
    <row r="308" ht="15.75" customHeight="1"/>
    <row r="309" ht="15.75" customHeight="1">
      <c r="A309" s="2" t="s">
        <v>1</v>
      </c>
      <c r="B309" s="37" t="s">
        <v>2</v>
      </c>
      <c r="C309" s="37" t="s">
        <v>3</v>
      </c>
      <c r="D309" s="37" t="s">
        <v>4</v>
      </c>
      <c r="E309" s="37" t="s">
        <v>5</v>
      </c>
      <c r="F309" s="37" t="s">
        <v>6</v>
      </c>
      <c r="G309" s="37" t="s">
        <v>7</v>
      </c>
      <c r="H309" s="5" t="s">
        <v>8</v>
      </c>
    </row>
    <row r="310" ht="15.75" customHeight="1">
      <c r="A310" s="94"/>
      <c r="B310" s="103">
        <v>45202.0</v>
      </c>
      <c r="C310" s="95" t="s">
        <v>220</v>
      </c>
      <c r="D310" s="104" t="s">
        <v>264</v>
      </c>
      <c r="E310" s="94"/>
      <c r="F310" s="95">
        <v>150000.0</v>
      </c>
      <c r="G310" s="94"/>
      <c r="H310" s="95" t="s">
        <v>105</v>
      </c>
    </row>
    <row r="311" ht="15.75" customHeight="1">
      <c r="A311" s="94"/>
      <c r="B311" s="94"/>
      <c r="C311" s="95" t="s">
        <v>123</v>
      </c>
      <c r="D311" s="105" t="s">
        <v>265</v>
      </c>
      <c r="E311" s="94"/>
      <c r="F311" s="95">
        <v>1350000.0</v>
      </c>
      <c r="G311" s="94"/>
      <c r="H311" s="95" t="s">
        <v>105</v>
      </c>
    </row>
    <row r="312" ht="15.75" customHeight="1">
      <c r="A312" s="94"/>
      <c r="B312" s="94"/>
      <c r="C312" s="94"/>
      <c r="D312" s="104" t="s">
        <v>266</v>
      </c>
      <c r="E312" s="94"/>
      <c r="F312" s="95">
        <v>1050000.0</v>
      </c>
      <c r="G312" s="94"/>
      <c r="H312" s="95" t="s">
        <v>105</v>
      </c>
    </row>
    <row r="313" ht="15.75" customHeight="1">
      <c r="A313" s="94"/>
      <c r="B313" s="94"/>
      <c r="C313" s="95" t="s">
        <v>32</v>
      </c>
      <c r="D313" s="104" t="s">
        <v>267</v>
      </c>
      <c r="E313" s="94"/>
      <c r="F313" s="95">
        <v>150000.0</v>
      </c>
      <c r="G313" s="94"/>
      <c r="H313" s="95" t="s">
        <v>105</v>
      </c>
    </row>
    <row r="314" ht="15.75" customHeight="1">
      <c r="A314" s="94"/>
      <c r="B314" s="94"/>
      <c r="C314" s="94"/>
      <c r="D314" s="39" t="s">
        <v>268</v>
      </c>
      <c r="E314" s="95">
        <v>900000.0</v>
      </c>
      <c r="F314" s="94"/>
      <c r="G314" s="94"/>
      <c r="H314" s="94"/>
    </row>
    <row r="315" ht="15.75" customHeight="1">
      <c r="A315" s="94"/>
      <c r="B315" s="94"/>
      <c r="C315" s="95" t="s">
        <v>269</v>
      </c>
      <c r="D315" s="104" t="s">
        <v>270</v>
      </c>
      <c r="E315" s="94"/>
      <c r="F315" s="95">
        <v>1050000.0</v>
      </c>
      <c r="G315" s="94"/>
      <c r="H315" s="95" t="s">
        <v>105</v>
      </c>
    </row>
    <row r="316" ht="15.75" customHeight="1">
      <c r="A316" s="94"/>
      <c r="B316" s="94"/>
      <c r="C316" s="94"/>
      <c r="D316" s="104" t="s">
        <v>14</v>
      </c>
      <c r="E316" s="94"/>
      <c r="F316" s="95">
        <v>150000.0</v>
      </c>
      <c r="G316" s="94"/>
      <c r="H316" s="95" t="s">
        <v>105</v>
      </c>
    </row>
    <row r="317" ht="15.75" customHeight="1">
      <c r="A317" s="94"/>
      <c r="B317" s="94"/>
      <c r="C317" s="94"/>
      <c r="D317" s="39" t="s">
        <v>13</v>
      </c>
      <c r="E317" s="94"/>
      <c r="F317" s="95">
        <v>1150000.0</v>
      </c>
      <c r="G317" s="94"/>
      <c r="H317" s="94"/>
    </row>
    <row r="318" ht="15.75" customHeight="1">
      <c r="A318" s="94"/>
      <c r="B318" s="94"/>
      <c r="C318" s="94"/>
      <c r="D318" s="105" t="s">
        <v>227</v>
      </c>
      <c r="E318" s="94"/>
      <c r="F318" s="94"/>
      <c r="G318" s="95">
        <v>450000.0</v>
      </c>
      <c r="H318" s="95" t="s">
        <v>105</v>
      </c>
    </row>
    <row r="319" ht="15.75" customHeight="1">
      <c r="A319" s="94"/>
      <c r="B319" s="94"/>
      <c r="C319" s="95" t="s">
        <v>20</v>
      </c>
      <c r="D319" s="92" t="s">
        <v>271</v>
      </c>
      <c r="E319" s="95">
        <v>300000.0</v>
      </c>
      <c r="F319" s="94"/>
      <c r="G319" s="94"/>
      <c r="H319" s="95" t="s">
        <v>105</v>
      </c>
    </row>
    <row r="320" ht="15.75" customHeight="1">
      <c r="A320" s="94"/>
      <c r="B320" s="94"/>
      <c r="C320" s="95" t="s">
        <v>112</v>
      </c>
      <c r="D320" s="39" t="s">
        <v>272</v>
      </c>
      <c r="E320" s="95">
        <v>300000.0</v>
      </c>
      <c r="F320" s="94"/>
      <c r="G320" s="94"/>
      <c r="H320" s="94"/>
    </row>
    <row r="321" ht="15.75" customHeight="1">
      <c r="A321" s="94"/>
      <c r="B321" s="94"/>
      <c r="C321" s="94"/>
      <c r="D321" s="104" t="s">
        <v>273</v>
      </c>
      <c r="E321" s="94"/>
      <c r="F321" s="95">
        <v>1250000.0</v>
      </c>
      <c r="G321" s="94"/>
      <c r="H321" s="95" t="s">
        <v>105</v>
      </c>
    </row>
    <row r="322" ht="15.75" customHeight="1">
      <c r="A322" s="94"/>
      <c r="B322" s="94"/>
      <c r="C322" s="94"/>
      <c r="D322" s="104" t="s">
        <v>274</v>
      </c>
      <c r="E322" s="94"/>
      <c r="F322" s="95">
        <v>150000.0</v>
      </c>
      <c r="G322" s="94"/>
      <c r="H322" s="95" t="s">
        <v>105</v>
      </c>
    </row>
    <row r="323" ht="15.75" customHeight="1">
      <c r="A323" s="94"/>
      <c r="B323" s="94"/>
      <c r="C323" s="94"/>
      <c r="D323" s="104" t="s">
        <v>275</v>
      </c>
      <c r="E323" s="94"/>
      <c r="F323" s="95">
        <v>1650000.0</v>
      </c>
      <c r="G323" s="94"/>
      <c r="H323" s="95" t="s">
        <v>105</v>
      </c>
    </row>
    <row r="324" ht="15.75" customHeight="1">
      <c r="A324" s="94"/>
      <c r="B324" s="94"/>
      <c r="C324" s="95" t="s">
        <v>276</v>
      </c>
      <c r="D324" s="39" t="s">
        <v>277</v>
      </c>
      <c r="E324" s="94"/>
      <c r="F324" s="94"/>
      <c r="G324" s="95">
        <v>300000.0</v>
      </c>
      <c r="H324" s="95" t="s">
        <v>105</v>
      </c>
    </row>
    <row r="325" ht="15.75" customHeight="1">
      <c r="A325" s="94"/>
      <c r="B325" s="94"/>
      <c r="C325" s="95" t="s">
        <v>37</v>
      </c>
      <c r="D325" s="104" t="s">
        <v>278</v>
      </c>
      <c r="E325" s="94"/>
      <c r="F325" s="94"/>
      <c r="G325" s="95">
        <v>750000.0</v>
      </c>
      <c r="H325" s="95" t="s">
        <v>105</v>
      </c>
    </row>
    <row r="326" ht="15.75" customHeight="1">
      <c r="A326" s="94"/>
      <c r="B326" s="94"/>
      <c r="C326" s="94"/>
      <c r="D326" s="39" t="s">
        <v>279</v>
      </c>
      <c r="E326" s="94"/>
      <c r="F326" s="94"/>
      <c r="G326" s="95">
        <v>1000000.0</v>
      </c>
      <c r="H326" s="94"/>
    </row>
    <row r="327" ht="15.75" customHeight="1">
      <c r="A327" s="94"/>
      <c r="B327" s="94"/>
      <c r="C327" s="95" t="s">
        <v>40</v>
      </c>
      <c r="D327" s="104" t="s">
        <v>280</v>
      </c>
      <c r="E327" s="95">
        <v>150000.0</v>
      </c>
      <c r="F327" s="94"/>
      <c r="G327" s="94"/>
      <c r="H327" s="95" t="s">
        <v>105</v>
      </c>
    </row>
    <row r="328" ht="15.75" customHeight="1">
      <c r="A328" s="94"/>
      <c r="B328" s="94"/>
      <c r="C328" s="94"/>
      <c r="D328" s="39" t="s">
        <v>281</v>
      </c>
      <c r="E328" s="95">
        <v>2300000.0</v>
      </c>
      <c r="F328" s="94"/>
      <c r="G328" s="94"/>
      <c r="H328" s="94"/>
    </row>
    <row r="329" ht="15.75" customHeight="1">
      <c r="A329" s="94"/>
      <c r="B329" s="94"/>
      <c r="C329" s="95" t="s">
        <v>9</v>
      </c>
      <c r="D329" s="104" t="s">
        <v>282</v>
      </c>
      <c r="E329" s="94"/>
      <c r="F329" s="95">
        <v>1050000.0</v>
      </c>
      <c r="G329" s="94"/>
      <c r="H329" s="95" t="s">
        <v>105</v>
      </c>
    </row>
    <row r="330" ht="15.75" customHeight="1">
      <c r="A330" s="94"/>
      <c r="B330" s="94"/>
      <c r="C330" s="94"/>
      <c r="D330" s="92" t="s">
        <v>283</v>
      </c>
      <c r="E330" s="95">
        <v>300000.0</v>
      </c>
      <c r="F330" s="94"/>
      <c r="G330" s="94"/>
      <c r="H330" s="95" t="s">
        <v>105</v>
      </c>
    </row>
    <row r="331" ht="15.75" customHeight="1">
      <c r="A331" s="94"/>
      <c r="B331" s="94"/>
      <c r="C331" s="95" t="s">
        <v>44</v>
      </c>
      <c r="D331" s="104" t="s">
        <v>148</v>
      </c>
      <c r="E331" s="94"/>
      <c r="F331" s="95">
        <v>750000.0</v>
      </c>
      <c r="G331" s="94"/>
      <c r="H331" s="95" t="s">
        <v>105</v>
      </c>
    </row>
    <row r="332" ht="15.75" customHeight="1">
      <c r="A332" s="94"/>
      <c r="B332" s="94"/>
      <c r="C332" s="95" t="s">
        <v>119</v>
      </c>
      <c r="D332" s="39" t="s">
        <v>284</v>
      </c>
      <c r="E332" s="94"/>
      <c r="F332" s="94"/>
      <c r="G332" s="95">
        <v>700000.0</v>
      </c>
      <c r="H332" s="94"/>
    </row>
    <row r="333" ht="15.75" customHeight="1">
      <c r="A333" s="94"/>
      <c r="B333" s="94"/>
      <c r="C333" s="94"/>
      <c r="D333" s="106" t="s">
        <v>285</v>
      </c>
      <c r="E333" s="94"/>
      <c r="F333" s="94"/>
      <c r="G333" s="95">
        <v>150000.0</v>
      </c>
      <c r="H333" s="95" t="s">
        <v>105</v>
      </c>
    </row>
    <row r="334" ht="15.75" customHeight="1">
      <c r="A334" s="94"/>
      <c r="B334" s="94"/>
      <c r="C334" s="94"/>
      <c r="D334" s="104" t="s">
        <v>286</v>
      </c>
      <c r="E334" s="94"/>
      <c r="F334" s="94"/>
      <c r="G334" s="95">
        <v>450000.0</v>
      </c>
      <c r="H334" s="95" t="s">
        <v>105</v>
      </c>
    </row>
    <row r="335" ht="15.75" customHeight="1">
      <c r="A335" s="94"/>
      <c r="B335" s="94"/>
      <c r="C335" s="94"/>
      <c r="D335" s="94"/>
      <c r="E335" s="94"/>
      <c r="F335" s="94"/>
      <c r="G335" s="94"/>
      <c r="H335" s="94"/>
    </row>
    <row r="336" ht="15.75" customHeight="1"/>
    <row r="337" ht="15.75" customHeight="1">
      <c r="A337" s="2" t="s">
        <v>1</v>
      </c>
      <c r="B337" s="37" t="s">
        <v>2</v>
      </c>
      <c r="C337" s="37" t="s">
        <v>3</v>
      </c>
      <c r="D337" s="37" t="s">
        <v>4</v>
      </c>
      <c r="E337" s="107" t="s">
        <v>5</v>
      </c>
      <c r="F337" s="107" t="s">
        <v>6</v>
      </c>
      <c r="G337" s="107" t="s">
        <v>7</v>
      </c>
      <c r="H337" s="5" t="s">
        <v>8</v>
      </c>
    </row>
    <row r="338" ht="15.75" customHeight="1">
      <c r="A338" s="94"/>
      <c r="B338" s="103">
        <v>45203.0</v>
      </c>
      <c r="C338" s="95" t="s">
        <v>26</v>
      </c>
      <c r="D338" s="104" t="s">
        <v>287</v>
      </c>
      <c r="E338" s="96"/>
      <c r="F338" s="97">
        <v>150000.0</v>
      </c>
      <c r="G338" s="96"/>
      <c r="H338" s="95" t="s">
        <v>105</v>
      </c>
    </row>
    <row r="339" ht="15.75" customHeight="1">
      <c r="A339" s="94"/>
      <c r="B339" s="94"/>
      <c r="C339" s="95"/>
      <c r="D339" s="104" t="s">
        <v>288</v>
      </c>
      <c r="E339" s="97">
        <v>1050000.0</v>
      </c>
      <c r="F339" s="97"/>
      <c r="G339" s="96"/>
      <c r="H339" s="95"/>
    </row>
    <row r="340" ht="15.75" customHeight="1">
      <c r="A340" s="94"/>
      <c r="B340" s="94"/>
      <c r="C340" s="95" t="s">
        <v>16</v>
      </c>
      <c r="D340" s="39" t="s">
        <v>122</v>
      </c>
      <c r="E340" s="97">
        <v>600000.0</v>
      </c>
      <c r="F340" s="97"/>
      <c r="G340" s="96"/>
      <c r="H340" s="95"/>
    </row>
    <row r="341" ht="15.75" customHeight="1">
      <c r="A341" s="94"/>
      <c r="B341" s="94"/>
      <c r="C341" s="95" t="s">
        <v>32</v>
      </c>
      <c r="D341" s="104" t="s">
        <v>289</v>
      </c>
      <c r="E341" s="96"/>
      <c r="F341" s="97">
        <v>150000.0</v>
      </c>
      <c r="G341" s="96"/>
      <c r="H341" s="95" t="s">
        <v>105</v>
      </c>
    </row>
    <row r="342" ht="15.75" customHeight="1">
      <c r="A342" s="94"/>
      <c r="B342" s="94"/>
      <c r="C342" s="95"/>
      <c r="D342" s="104" t="s">
        <v>163</v>
      </c>
      <c r="E342" s="96"/>
      <c r="F342" s="97">
        <v>450000.0</v>
      </c>
      <c r="G342" s="96"/>
      <c r="H342" s="95" t="s">
        <v>105</v>
      </c>
    </row>
    <row r="343" ht="15.75" customHeight="1">
      <c r="A343" s="94"/>
      <c r="B343" s="94"/>
      <c r="C343" s="95" t="s">
        <v>20</v>
      </c>
      <c r="D343" s="104" t="s">
        <v>290</v>
      </c>
      <c r="E343" s="96"/>
      <c r="F343" s="97">
        <v>3750000.0</v>
      </c>
      <c r="G343" s="96"/>
      <c r="H343" s="95" t="s">
        <v>105</v>
      </c>
    </row>
    <row r="344" ht="15.75" customHeight="1">
      <c r="A344" s="94"/>
      <c r="B344" s="94"/>
      <c r="C344" s="95" t="s">
        <v>112</v>
      </c>
      <c r="D344" s="104" t="s">
        <v>291</v>
      </c>
      <c r="E344" s="96"/>
      <c r="F344" s="97"/>
      <c r="G344" s="97">
        <v>150000.0</v>
      </c>
      <c r="H344" s="95" t="s">
        <v>105</v>
      </c>
    </row>
    <row r="345" ht="15.75" customHeight="1">
      <c r="A345" s="94"/>
      <c r="B345" s="94"/>
      <c r="C345" s="95" t="s">
        <v>23</v>
      </c>
      <c r="D345" s="104" t="s">
        <v>292</v>
      </c>
      <c r="E345" s="96"/>
      <c r="F345" s="97">
        <v>450000.0</v>
      </c>
      <c r="G345" s="96"/>
      <c r="H345" s="95" t="s">
        <v>105</v>
      </c>
    </row>
    <row r="346" ht="15.75" customHeight="1">
      <c r="A346" s="94"/>
      <c r="B346" s="94"/>
      <c r="C346" s="95" t="s">
        <v>40</v>
      </c>
      <c r="D346" s="39" t="s">
        <v>293</v>
      </c>
      <c r="E346" s="97">
        <v>1500000.0</v>
      </c>
      <c r="F346" s="96"/>
      <c r="G346" s="96"/>
      <c r="H346" s="94"/>
    </row>
    <row r="347" ht="15.75" customHeight="1">
      <c r="A347" s="94"/>
      <c r="B347" s="94"/>
      <c r="C347" s="95" t="s">
        <v>44</v>
      </c>
      <c r="D347" s="108" t="s">
        <v>294</v>
      </c>
      <c r="E347" s="97">
        <v>2500000.0</v>
      </c>
      <c r="F347" s="96"/>
      <c r="G347" s="96"/>
      <c r="H347" s="94"/>
    </row>
    <row r="348" ht="15.75" customHeight="1">
      <c r="A348" s="94"/>
      <c r="B348" s="94"/>
      <c r="C348" s="94"/>
      <c r="D348" s="94"/>
      <c r="E348" s="96"/>
      <c r="F348" s="96"/>
      <c r="G348" s="96"/>
      <c r="H348" s="94"/>
    </row>
    <row r="349" ht="15.75" customHeight="1">
      <c r="A349" s="94"/>
      <c r="B349" s="94"/>
      <c r="C349" s="94"/>
      <c r="D349" s="94"/>
      <c r="E349" s="96">
        <f>SUM(E338:E347)</f>
        <v>5650000</v>
      </c>
      <c r="F349" s="96">
        <f t="shared" ref="F349:G349" si="7">SUM(F338:F348)</f>
        <v>4950000</v>
      </c>
      <c r="G349" s="96">
        <f t="shared" si="7"/>
        <v>150000</v>
      </c>
      <c r="H349" s="94"/>
    </row>
    <row r="350" ht="15.75" customHeight="1"/>
    <row r="351" ht="15.75" customHeight="1">
      <c r="A351" s="2" t="s">
        <v>1</v>
      </c>
      <c r="B351" s="37" t="s">
        <v>2</v>
      </c>
      <c r="C351" s="37" t="s">
        <v>3</v>
      </c>
      <c r="D351" s="37" t="s">
        <v>4</v>
      </c>
      <c r="E351" s="37" t="s">
        <v>5</v>
      </c>
      <c r="F351" s="37" t="s">
        <v>6</v>
      </c>
      <c r="G351" s="37" t="s">
        <v>7</v>
      </c>
      <c r="H351" s="5" t="s">
        <v>8</v>
      </c>
    </row>
    <row r="352" ht="15.75" customHeight="1">
      <c r="A352" s="94"/>
      <c r="B352" s="103">
        <v>45204.0</v>
      </c>
      <c r="C352" s="95" t="s">
        <v>119</v>
      </c>
      <c r="D352" s="98" t="s">
        <v>295</v>
      </c>
      <c r="E352" s="96"/>
      <c r="F352" s="96"/>
      <c r="G352" s="97">
        <v>3750000.0</v>
      </c>
      <c r="H352" s="95" t="s">
        <v>105</v>
      </c>
    </row>
    <row r="353" ht="15.75" customHeight="1">
      <c r="A353" s="94"/>
      <c r="B353" s="94"/>
      <c r="C353" s="94"/>
      <c r="D353" s="98" t="s">
        <v>191</v>
      </c>
      <c r="E353" s="96"/>
      <c r="F353" s="96"/>
      <c r="G353" s="97">
        <v>750000.0</v>
      </c>
      <c r="H353" s="95" t="s">
        <v>105</v>
      </c>
    </row>
    <row r="354" ht="15.75" customHeight="1">
      <c r="A354" s="94"/>
      <c r="B354" s="94"/>
      <c r="C354" s="95" t="s">
        <v>40</v>
      </c>
      <c r="D354" s="98" t="s">
        <v>296</v>
      </c>
      <c r="E354" s="97">
        <v>750000.0</v>
      </c>
      <c r="F354" s="96"/>
      <c r="G354" s="97"/>
      <c r="H354" s="95" t="s">
        <v>105</v>
      </c>
    </row>
    <row r="355" ht="15.75" customHeight="1">
      <c r="A355" s="94"/>
      <c r="B355" s="94"/>
      <c r="C355" s="95" t="s">
        <v>23</v>
      </c>
      <c r="D355" s="98" t="s">
        <v>297</v>
      </c>
      <c r="E355" s="96"/>
      <c r="F355" s="96"/>
      <c r="G355" s="97">
        <v>1100000.0</v>
      </c>
      <c r="H355" s="94"/>
    </row>
    <row r="356" ht="15.75" customHeight="1">
      <c r="A356" s="94"/>
      <c r="B356" s="94"/>
      <c r="C356" s="95" t="s">
        <v>32</v>
      </c>
      <c r="D356" s="98" t="s">
        <v>298</v>
      </c>
      <c r="E356" s="96"/>
      <c r="F356" s="96"/>
      <c r="G356" s="97">
        <v>3750000.0</v>
      </c>
      <c r="H356" s="95" t="s">
        <v>105</v>
      </c>
    </row>
    <row r="357" ht="15.75" customHeight="1">
      <c r="A357" s="94"/>
      <c r="B357" s="94"/>
      <c r="C357" s="94"/>
      <c r="D357" s="98" t="s">
        <v>299</v>
      </c>
      <c r="E357" s="97">
        <v>900000.0</v>
      </c>
      <c r="F357" s="96"/>
      <c r="G357" s="96"/>
      <c r="H357" s="94"/>
    </row>
    <row r="358" ht="15.75" customHeight="1">
      <c r="A358" s="94"/>
      <c r="B358" s="94"/>
      <c r="C358" s="94"/>
      <c r="D358" s="101"/>
      <c r="E358" s="96"/>
      <c r="F358" s="96"/>
      <c r="G358" s="96"/>
      <c r="H358" s="94"/>
    </row>
    <row r="359" ht="15.75" customHeight="1">
      <c r="A359" s="94"/>
      <c r="B359" s="94"/>
      <c r="C359" s="94"/>
      <c r="D359" s="94"/>
      <c r="E359" s="96">
        <f>SUM(E352:E357)</f>
        <v>1650000</v>
      </c>
      <c r="F359" s="96"/>
      <c r="G359" s="96">
        <f>SUM(G352:G357)</f>
        <v>9350000</v>
      </c>
      <c r="H359" s="94"/>
    </row>
    <row r="360" ht="15.75" customHeight="1"/>
    <row r="361" ht="15.75" customHeight="1">
      <c r="A361" s="2" t="s">
        <v>1</v>
      </c>
      <c r="B361" s="37" t="s">
        <v>2</v>
      </c>
      <c r="C361" s="37" t="s">
        <v>3</v>
      </c>
      <c r="D361" s="37" t="s">
        <v>4</v>
      </c>
      <c r="E361" s="37" t="s">
        <v>5</v>
      </c>
      <c r="F361" s="37" t="s">
        <v>6</v>
      </c>
      <c r="G361" s="37" t="s">
        <v>7</v>
      </c>
      <c r="H361" s="5" t="s">
        <v>8</v>
      </c>
    </row>
    <row r="362" ht="15.75" customHeight="1">
      <c r="A362" s="94"/>
      <c r="B362" s="103">
        <v>45205.0</v>
      </c>
      <c r="C362" s="95" t="s">
        <v>26</v>
      </c>
      <c r="D362" s="109" t="s">
        <v>300</v>
      </c>
      <c r="E362" s="97">
        <v>1200000.0</v>
      </c>
      <c r="F362" s="97"/>
      <c r="G362" s="96"/>
      <c r="H362" s="94"/>
    </row>
    <row r="363" ht="15.75" customHeight="1">
      <c r="A363" s="94"/>
      <c r="B363" s="103"/>
      <c r="C363" s="95"/>
      <c r="D363" s="109" t="s">
        <v>301</v>
      </c>
      <c r="E363" s="97">
        <v>1000000.0</v>
      </c>
      <c r="F363" s="97"/>
      <c r="G363" s="96"/>
      <c r="H363" s="94"/>
    </row>
    <row r="364" ht="15.75" customHeight="1">
      <c r="A364" s="94"/>
      <c r="B364" s="103"/>
      <c r="C364" s="95"/>
      <c r="D364" s="109" t="s">
        <v>302</v>
      </c>
      <c r="E364" s="97">
        <v>3750000.0</v>
      </c>
      <c r="F364" s="97"/>
      <c r="G364" s="96"/>
      <c r="H364" s="94"/>
    </row>
    <row r="365" ht="15.75" customHeight="1">
      <c r="A365" s="94"/>
      <c r="B365" s="103"/>
      <c r="C365" s="95" t="s">
        <v>32</v>
      </c>
      <c r="D365" s="39" t="s">
        <v>303</v>
      </c>
      <c r="E365" s="96"/>
      <c r="F365" s="97">
        <v>1000000.0</v>
      </c>
      <c r="G365" s="96"/>
      <c r="H365" s="94"/>
    </row>
    <row r="366" ht="15.75" customHeight="1">
      <c r="A366" s="94"/>
      <c r="B366" s="94"/>
      <c r="C366" s="95" t="s">
        <v>12</v>
      </c>
      <c r="D366" s="39" t="s">
        <v>102</v>
      </c>
      <c r="E366" s="97">
        <v>2000000.0</v>
      </c>
      <c r="F366" s="97"/>
      <c r="G366" s="96"/>
      <c r="H366" s="95" t="s">
        <v>105</v>
      </c>
    </row>
    <row r="367" ht="15.75" customHeight="1">
      <c r="A367" s="94"/>
      <c r="B367" s="94"/>
      <c r="C367" s="95" t="s">
        <v>20</v>
      </c>
      <c r="D367" s="39" t="s">
        <v>304</v>
      </c>
      <c r="E367" s="96"/>
      <c r="F367" s="97">
        <v>1500000.0</v>
      </c>
      <c r="G367" s="96"/>
      <c r="H367" s="94"/>
    </row>
    <row r="368" ht="15.75" customHeight="1">
      <c r="A368" s="94"/>
      <c r="B368" s="94"/>
      <c r="C368" s="95" t="s">
        <v>112</v>
      </c>
      <c r="D368" s="39" t="s">
        <v>305</v>
      </c>
      <c r="E368" s="96"/>
      <c r="F368" s="97">
        <v>1000000.0</v>
      </c>
      <c r="G368" s="96"/>
      <c r="H368" s="94"/>
    </row>
    <row r="369" ht="15.75" customHeight="1">
      <c r="A369" s="94"/>
      <c r="B369" s="94"/>
      <c r="C369" s="95" t="s">
        <v>23</v>
      </c>
      <c r="D369" s="98" t="s">
        <v>306</v>
      </c>
      <c r="E369" s="96"/>
      <c r="F369" s="96"/>
      <c r="G369" s="97">
        <v>1650000.0</v>
      </c>
      <c r="H369" s="95" t="s">
        <v>105</v>
      </c>
    </row>
    <row r="370" ht="15.75" customHeight="1">
      <c r="A370" s="94"/>
      <c r="B370" s="94"/>
      <c r="C370" s="94"/>
      <c r="D370" s="98" t="s">
        <v>307</v>
      </c>
      <c r="E370" s="96"/>
      <c r="F370" s="96"/>
      <c r="G370" s="97">
        <v>150000.0</v>
      </c>
      <c r="H370" s="95" t="s">
        <v>105</v>
      </c>
    </row>
    <row r="371" ht="15.75" customHeight="1">
      <c r="A371" s="94"/>
      <c r="B371" s="94"/>
      <c r="C371" s="94"/>
      <c r="D371" s="98" t="s">
        <v>215</v>
      </c>
      <c r="E371" s="96"/>
      <c r="F371" s="96"/>
      <c r="G371" s="97">
        <v>300000.0</v>
      </c>
      <c r="H371" s="94"/>
    </row>
    <row r="372" ht="15.75" customHeight="1">
      <c r="A372" s="94"/>
      <c r="B372" s="94"/>
      <c r="C372" s="94"/>
      <c r="D372" s="98" t="s">
        <v>308</v>
      </c>
      <c r="E372" s="96"/>
      <c r="F372" s="96"/>
      <c r="G372" s="97">
        <v>150000.0</v>
      </c>
      <c r="H372" s="95" t="s">
        <v>105</v>
      </c>
    </row>
    <row r="373" ht="15.75" customHeight="1">
      <c r="A373" s="94"/>
      <c r="B373" s="94"/>
      <c r="C373" s="94"/>
      <c r="D373" s="98" t="s">
        <v>309</v>
      </c>
      <c r="E373" s="96"/>
      <c r="F373" s="96"/>
      <c r="G373" s="97">
        <v>150000.0</v>
      </c>
      <c r="H373" s="94"/>
    </row>
    <row r="374" ht="15.75" customHeight="1">
      <c r="A374" s="94"/>
      <c r="B374" s="94"/>
      <c r="C374" s="94"/>
      <c r="D374" s="98" t="s">
        <v>310</v>
      </c>
      <c r="E374" s="96"/>
      <c r="F374" s="96"/>
      <c r="G374" s="97">
        <v>1000000.0</v>
      </c>
      <c r="H374" s="95" t="s">
        <v>105</v>
      </c>
    </row>
    <row r="375" ht="15.75" customHeight="1">
      <c r="A375" s="94"/>
      <c r="B375" s="94"/>
      <c r="C375" s="95" t="s">
        <v>37</v>
      </c>
      <c r="D375" s="110" t="s">
        <v>311</v>
      </c>
      <c r="E375" s="97">
        <v>1000000.0</v>
      </c>
      <c r="F375" s="97"/>
      <c r="G375" s="96"/>
      <c r="H375" s="95"/>
    </row>
    <row r="376" ht="15.75" customHeight="1">
      <c r="A376" s="94"/>
      <c r="B376" s="94"/>
      <c r="C376" s="95" t="s">
        <v>40</v>
      </c>
      <c r="D376" s="110" t="s">
        <v>312</v>
      </c>
      <c r="E376" s="97">
        <v>1000000.0</v>
      </c>
      <c r="F376" s="97"/>
      <c r="G376" s="96"/>
      <c r="H376" s="95"/>
    </row>
    <row r="377" ht="15.75" customHeight="1">
      <c r="A377" s="94"/>
      <c r="B377" s="94"/>
      <c r="C377" s="95"/>
      <c r="D377" s="110" t="s">
        <v>313</v>
      </c>
      <c r="E377" s="97">
        <v>300000.0</v>
      </c>
      <c r="F377" s="97"/>
      <c r="G377" s="96"/>
      <c r="H377" s="95"/>
    </row>
    <row r="378" ht="15.75" customHeight="1">
      <c r="A378" s="94"/>
      <c r="B378" s="94"/>
      <c r="C378" s="95" t="s">
        <v>9</v>
      </c>
      <c r="D378" s="98" t="s">
        <v>314</v>
      </c>
      <c r="E378" s="96"/>
      <c r="F378" s="97">
        <v>150000.0</v>
      </c>
      <c r="G378" s="96"/>
      <c r="H378" s="95" t="s">
        <v>105</v>
      </c>
    </row>
    <row r="379" ht="15.75" customHeight="1">
      <c r="A379" s="94"/>
      <c r="B379" s="94"/>
      <c r="C379" s="94"/>
      <c r="D379" s="110" t="s">
        <v>315</v>
      </c>
      <c r="E379" s="96"/>
      <c r="F379" s="97">
        <v>2000000.0</v>
      </c>
      <c r="G379" s="96"/>
      <c r="H379" s="94"/>
    </row>
    <row r="380" ht="15.75" customHeight="1">
      <c r="A380" s="94"/>
      <c r="B380" s="94"/>
      <c r="C380" s="95"/>
      <c r="D380" s="111" t="s">
        <v>316</v>
      </c>
      <c r="E380" s="97">
        <v>1500000.0</v>
      </c>
      <c r="F380" s="96"/>
      <c r="G380" s="97"/>
      <c r="H380" s="95"/>
    </row>
    <row r="381" ht="15.75" customHeight="1">
      <c r="A381" s="94"/>
      <c r="B381" s="94"/>
      <c r="C381" s="95"/>
      <c r="D381" s="111" t="s">
        <v>317</v>
      </c>
      <c r="E381" s="97"/>
      <c r="F381" s="97">
        <v>1200000.0</v>
      </c>
      <c r="G381" s="97"/>
      <c r="H381" s="95"/>
    </row>
    <row r="382" ht="15.75" customHeight="1">
      <c r="A382" s="94"/>
      <c r="B382" s="94"/>
      <c r="C382" s="95" t="s">
        <v>44</v>
      </c>
      <c r="D382" s="111" t="s">
        <v>318</v>
      </c>
      <c r="E382" s="97">
        <v>1000000.0</v>
      </c>
      <c r="F382" s="96"/>
      <c r="G382" s="97"/>
      <c r="H382" s="95"/>
    </row>
    <row r="383" ht="15.75" customHeight="1">
      <c r="A383" s="94"/>
      <c r="B383" s="94"/>
      <c r="C383" s="95" t="s">
        <v>119</v>
      </c>
      <c r="D383" s="100" t="s">
        <v>319</v>
      </c>
      <c r="E383" s="96"/>
      <c r="F383" s="96"/>
      <c r="G383" s="97">
        <v>750000.0</v>
      </c>
      <c r="H383" s="95" t="s">
        <v>105</v>
      </c>
    </row>
    <row r="384" ht="15.75" customHeight="1">
      <c r="A384" s="94"/>
      <c r="B384" s="94"/>
      <c r="C384" s="94"/>
      <c r="D384" s="101"/>
      <c r="E384" s="96"/>
      <c r="F384" s="96"/>
      <c r="G384" s="96"/>
      <c r="H384" s="94"/>
    </row>
    <row r="385" ht="15.75" customHeight="1">
      <c r="A385" s="94"/>
      <c r="B385" s="94"/>
      <c r="C385" s="94"/>
      <c r="D385" s="94"/>
      <c r="E385" s="102">
        <f t="shared" ref="E385:G385" si="8">SUM(E362:E383)</f>
        <v>12750000</v>
      </c>
      <c r="F385" s="102">
        <f t="shared" si="8"/>
        <v>6850000</v>
      </c>
      <c r="G385" s="102">
        <f t="shared" si="8"/>
        <v>4150000</v>
      </c>
      <c r="H385" s="94"/>
    </row>
    <row r="386" ht="15.75" customHeight="1">
      <c r="A386" s="94"/>
      <c r="B386" s="94"/>
      <c r="C386" s="94"/>
      <c r="D386" s="94"/>
      <c r="E386" s="96"/>
      <c r="F386" s="96"/>
      <c r="G386" s="96"/>
      <c r="H386" s="94"/>
    </row>
    <row r="387" ht="15.75" customHeight="1"/>
    <row r="388" ht="15.75" customHeight="1">
      <c r="A388" s="2" t="s">
        <v>1</v>
      </c>
      <c r="B388" s="37" t="s">
        <v>2</v>
      </c>
      <c r="C388" s="37" t="s">
        <v>3</v>
      </c>
      <c r="D388" s="37" t="s">
        <v>4</v>
      </c>
      <c r="E388" s="37" t="s">
        <v>5</v>
      </c>
      <c r="F388" s="37" t="s">
        <v>6</v>
      </c>
      <c r="G388" s="37" t="s">
        <v>7</v>
      </c>
      <c r="H388" s="5" t="s">
        <v>8</v>
      </c>
    </row>
    <row r="389" ht="15.75" customHeight="1">
      <c r="A389" s="94"/>
      <c r="B389" s="103">
        <v>45206.0</v>
      </c>
      <c r="C389" s="95" t="s">
        <v>40</v>
      </c>
      <c r="D389" s="98" t="s">
        <v>320</v>
      </c>
      <c r="E389" s="96"/>
      <c r="F389" s="97">
        <v>150000.0</v>
      </c>
      <c r="G389" s="96"/>
      <c r="H389" s="95" t="s">
        <v>105</v>
      </c>
    </row>
    <row r="390" ht="15.75" customHeight="1">
      <c r="A390" s="94"/>
      <c r="B390" s="94"/>
      <c r="C390" s="95" t="s">
        <v>321</v>
      </c>
      <c r="D390" s="98" t="s">
        <v>322</v>
      </c>
      <c r="E390" s="96"/>
      <c r="F390" s="97">
        <v>3750000.0</v>
      </c>
      <c r="G390" s="96"/>
      <c r="H390" s="95" t="s">
        <v>105</v>
      </c>
    </row>
    <row r="391" ht="15.75" customHeight="1">
      <c r="A391" s="94"/>
      <c r="B391" s="94"/>
      <c r="C391" s="95" t="s">
        <v>26</v>
      </c>
      <c r="D391" s="98" t="s">
        <v>240</v>
      </c>
      <c r="E391" s="96"/>
      <c r="F391" s="97">
        <v>1000000.0</v>
      </c>
      <c r="G391" s="96"/>
      <c r="H391" s="94"/>
    </row>
    <row r="392" ht="15.75" customHeight="1">
      <c r="A392" s="94"/>
      <c r="B392" s="94"/>
      <c r="C392" s="95" t="s">
        <v>323</v>
      </c>
      <c r="D392" s="98" t="s">
        <v>324</v>
      </c>
      <c r="E392" s="96"/>
      <c r="F392" s="97">
        <v>1000000.0</v>
      </c>
      <c r="G392" s="96"/>
      <c r="H392" s="94"/>
    </row>
    <row r="393" ht="15.75" customHeight="1">
      <c r="A393" s="94"/>
      <c r="B393" s="103">
        <v>45207.0</v>
      </c>
      <c r="C393" s="95" t="s">
        <v>56</v>
      </c>
      <c r="D393" s="98" t="s">
        <v>325</v>
      </c>
      <c r="E393" s="96"/>
      <c r="F393" s="97">
        <v>3450000.0</v>
      </c>
      <c r="G393" s="96"/>
      <c r="H393" s="94"/>
    </row>
    <row r="394" ht="15.75" customHeight="1">
      <c r="A394" s="94"/>
      <c r="B394" s="94"/>
      <c r="C394" s="94"/>
      <c r="D394" s="101"/>
      <c r="E394" s="96"/>
      <c r="F394" s="96"/>
      <c r="G394" s="96"/>
      <c r="H394" s="94"/>
    </row>
    <row r="395" ht="15.75" customHeight="1">
      <c r="A395" s="94"/>
      <c r="B395" s="103">
        <v>45208.0</v>
      </c>
      <c r="C395" s="95" t="s">
        <v>44</v>
      </c>
      <c r="D395" s="98" t="s">
        <v>326</v>
      </c>
      <c r="E395" s="96"/>
      <c r="F395" s="97">
        <v>2550000.0</v>
      </c>
      <c r="G395" s="96"/>
      <c r="H395" s="95" t="s">
        <v>105</v>
      </c>
    </row>
    <row r="396" ht="15.75" customHeight="1">
      <c r="A396" s="94"/>
      <c r="B396" s="103"/>
      <c r="C396" s="95" t="s">
        <v>16</v>
      </c>
      <c r="D396" s="98" t="s">
        <v>244</v>
      </c>
      <c r="E396" s="96"/>
      <c r="F396" s="97"/>
      <c r="G396" s="97">
        <v>200000.0</v>
      </c>
      <c r="H396" s="95"/>
    </row>
    <row r="397" ht="15.75" customHeight="1">
      <c r="A397" s="94"/>
      <c r="B397" s="103"/>
      <c r="C397" s="95"/>
      <c r="D397" s="98" t="s">
        <v>327</v>
      </c>
      <c r="E397" s="96"/>
      <c r="F397" s="96"/>
      <c r="G397" s="97">
        <v>1500000.0</v>
      </c>
      <c r="H397" s="95"/>
    </row>
    <row r="398" ht="15.75" customHeight="1">
      <c r="A398" s="94"/>
      <c r="B398" s="103"/>
      <c r="C398" s="95"/>
      <c r="D398" s="98" t="s">
        <v>328</v>
      </c>
      <c r="E398" s="96"/>
      <c r="F398" s="96"/>
      <c r="G398" s="97">
        <v>450000.0</v>
      </c>
      <c r="H398" s="95" t="s">
        <v>105</v>
      </c>
    </row>
    <row r="399" ht="15.75" customHeight="1">
      <c r="A399" s="94"/>
      <c r="B399" s="103"/>
      <c r="C399" s="95"/>
      <c r="D399" s="98" t="s">
        <v>116</v>
      </c>
      <c r="E399" s="96"/>
      <c r="F399" s="96"/>
      <c r="G399" s="97">
        <v>300000.0</v>
      </c>
      <c r="H399" s="95"/>
    </row>
    <row r="400" ht="15.75" customHeight="1">
      <c r="A400" s="94"/>
      <c r="B400" s="103"/>
      <c r="C400" s="95"/>
      <c r="D400" s="98" t="s">
        <v>329</v>
      </c>
      <c r="E400" s="96"/>
      <c r="F400" s="97"/>
      <c r="G400" s="97">
        <v>1500000.0</v>
      </c>
      <c r="H400" s="95"/>
    </row>
    <row r="401" ht="15.75" customHeight="1">
      <c r="A401" s="94"/>
      <c r="B401" s="103"/>
      <c r="C401" s="95"/>
      <c r="D401" s="98" t="s">
        <v>330</v>
      </c>
      <c r="E401" s="96"/>
      <c r="F401" s="97"/>
      <c r="G401" s="97">
        <v>150000.0</v>
      </c>
      <c r="H401" s="95" t="s">
        <v>105</v>
      </c>
    </row>
    <row r="402" ht="15.75" customHeight="1">
      <c r="A402" s="94"/>
      <c r="B402" s="103"/>
      <c r="C402" s="95" t="s">
        <v>32</v>
      </c>
      <c r="D402" s="98" t="s">
        <v>331</v>
      </c>
      <c r="E402" s="96"/>
      <c r="F402" s="97"/>
      <c r="G402" s="97">
        <v>150000.0</v>
      </c>
      <c r="H402" s="95" t="s">
        <v>105</v>
      </c>
    </row>
    <row r="403" ht="15.75" customHeight="1">
      <c r="A403" s="94"/>
      <c r="B403" s="103"/>
      <c r="C403" s="94"/>
      <c r="D403" s="110" t="s">
        <v>332</v>
      </c>
      <c r="E403" s="97">
        <v>3150000.0</v>
      </c>
      <c r="F403" s="97"/>
      <c r="G403" s="96"/>
      <c r="H403" s="95"/>
    </row>
    <row r="404" ht="15.75" customHeight="1">
      <c r="A404" s="94"/>
      <c r="B404" s="103"/>
      <c r="C404" s="95"/>
      <c r="D404" s="110" t="s">
        <v>208</v>
      </c>
      <c r="E404" s="97">
        <v>600000.0</v>
      </c>
      <c r="F404" s="97"/>
      <c r="G404" s="96"/>
      <c r="H404" s="95"/>
    </row>
    <row r="405" ht="15.75" customHeight="1">
      <c r="A405" s="94"/>
      <c r="B405" s="103"/>
      <c r="C405" s="95" t="s">
        <v>12</v>
      </c>
      <c r="D405" s="98" t="s">
        <v>333</v>
      </c>
      <c r="E405" s="96"/>
      <c r="F405" s="97">
        <v>3750000.0</v>
      </c>
      <c r="G405" s="96"/>
      <c r="H405" s="95" t="s">
        <v>105</v>
      </c>
    </row>
    <row r="406" ht="15.75" customHeight="1">
      <c r="A406" s="94"/>
      <c r="B406" s="94"/>
      <c r="C406" s="94"/>
      <c r="D406" s="98" t="s">
        <v>334</v>
      </c>
      <c r="E406" s="96"/>
      <c r="F406" s="97">
        <v>3750000.0</v>
      </c>
      <c r="G406" s="96"/>
      <c r="H406" s="95" t="s">
        <v>105</v>
      </c>
    </row>
    <row r="407" ht="15.75" customHeight="1">
      <c r="A407" s="94"/>
      <c r="B407" s="94"/>
      <c r="C407" s="94"/>
      <c r="D407" s="98" t="s">
        <v>335</v>
      </c>
      <c r="E407" s="96"/>
      <c r="F407" s="96"/>
      <c r="G407" s="97">
        <v>3750000.0</v>
      </c>
      <c r="H407" s="95" t="s">
        <v>105</v>
      </c>
    </row>
    <row r="408" ht="15.75" customHeight="1">
      <c r="A408" s="94"/>
      <c r="B408" s="94"/>
      <c r="C408" s="94"/>
      <c r="D408" s="98" t="s">
        <v>336</v>
      </c>
      <c r="E408" s="96"/>
      <c r="F408" s="96"/>
      <c r="G408" s="97">
        <v>150000.0</v>
      </c>
      <c r="H408" s="95" t="s">
        <v>105</v>
      </c>
    </row>
    <row r="409" ht="15.75" customHeight="1">
      <c r="A409" s="94"/>
      <c r="B409" s="94"/>
      <c r="C409" s="95" t="s">
        <v>23</v>
      </c>
      <c r="D409" s="100" t="s">
        <v>337</v>
      </c>
      <c r="E409" s="96"/>
      <c r="F409" s="96"/>
      <c r="G409" s="97">
        <v>3000000.0</v>
      </c>
      <c r="H409" s="94"/>
    </row>
    <row r="410" ht="15.75" customHeight="1">
      <c r="A410" s="94"/>
      <c r="B410" s="94"/>
      <c r="C410" s="95"/>
      <c r="D410" s="104" t="s">
        <v>143</v>
      </c>
      <c r="E410" s="96"/>
      <c r="F410" s="96"/>
      <c r="G410" s="97">
        <v>1800000.0</v>
      </c>
      <c r="H410" s="95" t="s">
        <v>105</v>
      </c>
    </row>
    <row r="411" ht="15.75" customHeight="1">
      <c r="A411" s="94"/>
      <c r="B411" s="94"/>
      <c r="C411" s="95" t="s">
        <v>37</v>
      </c>
      <c r="D411" s="112" t="s">
        <v>114</v>
      </c>
      <c r="E411" s="96"/>
      <c r="F411" s="96"/>
      <c r="G411" s="97">
        <v>400000.0</v>
      </c>
      <c r="H411" s="95" t="s">
        <v>105</v>
      </c>
    </row>
    <row r="412" ht="15.75" customHeight="1">
      <c r="A412" s="94"/>
      <c r="B412" s="94"/>
      <c r="C412" s="94"/>
      <c r="D412" s="98" t="s">
        <v>338</v>
      </c>
      <c r="E412" s="96"/>
      <c r="F412" s="96"/>
      <c r="G412" s="97">
        <v>150000.0</v>
      </c>
      <c r="H412" s="95" t="s">
        <v>105</v>
      </c>
    </row>
    <row r="413" ht="15.75" customHeight="1">
      <c r="A413" s="94"/>
      <c r="B413" s="94"/>
      <c r="C413" s="95"/>
      <c r="D413" s="98" t="s">
        <v>339</v>
      </c>
      <c r="E413" s="97">
        <v>1500000.0</v>
      </c>
      <c r="F413" s="96"/>
      <c r="G413" s="96"/>
      <c r="H413" s="94"/>
    </row>
    <row r="414" ht="15.75" customHeight="1">
      <c r="A414" s="94"/>
      <c r="B414" s="94"/>
      <c r="C414" s="95" t="s">
        <v>26</v>
      </c>
      <c r="D414" s="110" t="s">
        <v>340</v>
      </c>
      <c r="E414" s="97">
        <v>1000000.0</v>
      </c>
      <c r="F414" s="96"/>
      <c r="G414" s="96"/>
      <c r="H414" s="94"/>
    </row>
    <row r="415" ht="15.75" customHeight="1">
      <c r="A415" s="94"/>
      <c r="B415" s="94"/>
      <c r="C415" s="94"/>
      <c r="D415" s="110" t="s">
        <v>161</v>
      </c>
      <c r="E415" s="97">
        <v>300000.0</v>
      </c>
      <c r="F415" s="96"/>
      <c r="G415" s="96"/>
      <c r="H415" s="94"/>
    </row>
    <row r="416" ht="15.75" customHeight="1">
      <c r="A416" s="94"/>
      <c r="B416" s="94"/>
      <c r="C416" s="94"/>
      <c r="D416" s="110" t="s">
        <v>341</v>
      </c>
      <c r="E416" s="97">
        <v>3750000.0</v>
      </c>
      <c r="F416" s="96"/>
      <c r="G416" s="96"/>
      <c r="H416" s="95" t="s">
        <v>105</v>
      </c>
    </row>
    <row r="417" ht="15.75" customHeight="1">
      <c r="A417" s="94"/>
      <c r="B417" s="94"/>
      <c r="C417" s="95" t="s">
        <v>20</v>
      </c>
      <c r="D417" s="98" t="s">
        <v>342</v>
      </c>
      <c r="E417" s="97">
        <v>150000.0</v>
      </c>
      <c r="F417" s="96"/>
      <c r="G417" s="96"/>
      <c r="H417" s="95" t="s">
        <v>105</v>
      </c>
    </row>
    <row r="418" ht="15.75" customHeight="1">
      <c r="A418" s="94"/>
      <c r="B418" s="94"/>
      <c r="C418" s="94"/>
      <c r="D418" s="98" t="s">
        <v>343</v>
      </c>
      <c r="E418" s="97">
        <v>1850000.0</v>
      </c>
      <c r="F418" s="96"/>
      <c r="G418" s="96"/>
      <c r="H418" s="95" t="s">
        <v>105</v>
      </c>
    </row>
    <row r="419" ht="15.75" customHeight="1">
      <c r="A419" s="94"/>
      <c r="B419" s="94"/>
      <c r="C419" s="95" t="s">
        <v>112</v>
      </c>
      <c r="D419" s="98" t="s">
        <v>344</v>
      </c>
      <c r="E419" s="97">
        <v>900000.0</v>
      </c>
      <c r="F419" s="96"/>
      <c r="G419" s="96"/>
      <c r="H419" s="94"/>
    </row>
    <row r="420" ht="15.75" customHeight="1">
      <c r="A420" s="94"/>
      <c r="B420" s="94"/>
      <c r="C420" s="95" t="s">
        <v>40</v>
      </c>
      <c r="D420" s="98" t="s">
        <v>345</v>
      </c>
      <c r="E420" s="97">
        <v>1350000.0</v>
      </c>
      <c r="F420" s="96"/>
      <c r="G420" s="96"/>
      <c r="H420" s="95" t="s">
        <v>105</v>
      </c>
    </row>
    <row r="421" ht="15.75" customHeight="1">
      <c r="A421" s="94"/>
      <c r="B421" s="94"/>
      <c r="C421" s="94"/>
      <c r="D421" s="98" t="s">
        <v>346</v>
      </c>
      <c r="E421" s="97">
        <v>150000.0</v>
      </c>
      <c r="F421" s="96"/>
      <c r="G421" s="96"/>
      <c r="H421" s="95" t="s">
        <v>105</v>
      </c>
    </row>
    <row r="422" ht="15.75" customHeight="1">
      <c r="A422" s="94"/>
      <c r="B422" s="94"/>
      <c r="C422" s="94"/>
      <c r="D422" s="98" t="s">
        <v>347</v>
      </c>
      <c r="E422" s="97">
        <v>1500000.0</v>
      </c>
      <c r="F422" s="96"/>
      <c r="G422" s="96"/>
      <c r="H422" s="94"/>
    </row>
    <row r="423" ht="15.75" customHeight="1">
      <c r="A423" s="94"/>
      <c r="B423" s="94"/>
      <c r="C423" s="94"/>
      <c r="D423" s="98" t="s">
        <v>313</v>
      </c>
      <c r="E423" s="97">
        <v>300000.0</v>
      </c>
      <c r="F423" s="96"/>
      <c r="G423" s="96"/>
      <c r="H423" s="94"/>
    </row>
    <row r="424" ht="15.75" customHeight="1">
      <c r="A424" s="94"/>
      <c r="B424" s="94"/>
      <c r="C424" s="95" t="s">
        <v>44</v>
      </c>
      <c r="D424" s="98" t="s">
        <v>348</v>
      </c>
      <c r="E424" s="97">
        <v>1000000.0</v>
      </c>
      <c r="F424" s="96"/>
      <c r="G424" s="96"/>
      <c r="H424" s="94"/>
    </row>
    <row r="425" ht="15.75" customHeight="1">
      <c r="A425" s="94"/>
      <c r="B425" s="94"/>
      <c r="C425" s="94"/>
      <c r="D425" s="98" t="s">
        <v>349</v>
      </c>
      <c r="E425" s="97">
        <v>950000.0</v>
      </c>
      <c r="F425" s="96"/>
      <c r="G425" s="96"/>
      <c r="H425" s="94"/>
    </row>
    <row r="426" ht="15.75" customHeight="1">
      <c r="A426" s="94"/>
      <c r="B426" s="94"/>
      <c r="C426" s="94"/>
      <c r="D426" s="98" t="s">
        <v>350</v>
      </c>
      <c r="E426" s="97">
        <v>300000.0</v>
      </c>
      <c r="F426" s="96"/>
      <c r="G426" s="96"/>
      <c r="H426" s="94"/>
    </row>
    <row r="427" ht="15.75" customHeight="1">
      <c r="A427" s="94"/>
      <c r="B427" s="94"/>
      <c r="C427" s="94"/>
      <c r="D427" s="94"/>
      <c r="E427" s="96"/>
      <c r="F427" s="96"/>
      <c r="G427" s="96"/>
      <c r="H427" s="94"/>
    </row>
    <row r="428" ht="15.75" customHeight="1">
      <c r="A428" s="94"/>
      <c r="B428" s="94"/>
      <c r="C428" s="94"/>
      <c r="D428" s="94"/>
      <c r="E428" s="102">
        <f t="shared" ref="E428:G428" si="9">SUM(E389:E426)</f>
        <v>18750000</v>
      </c>
      <c r="F428" s="102">
        <f t="shared" si="9"/>
        <v>19400000</v>
      </c>
      <c r="G428" s="102">
        <f t="shared" si="9"/>
        <v>13500000</v>
      </c>
      <c r="H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</row>
    <row r="430" ht="15.75" customHeight="1"/>
    <row r="431" ht="15.75" customHeight="1">
      <c r="A431" s="2" t="s">
        <v>1</v>
      </c>
      <c r="B431" s="37" t="s">
        <v>2</v>
      </c>
      <c r="C431" s="37" t="s">
        <v>3</v>
      </c>
      <c r="D431" s="37" t="s">
        <v>4</v>
      </c>
      <c r="E431" s="37" t="s">
        <v>5</v>
      </c>
      <c r="F431" s="37" t="s">
        <v>6</v>
      </c>
      <c r="G431" s="37" t="s">
        <v>7</v>
      </c>
      <c r="H431" s="5" t="s">
        <v>8</v>
      </c>
    </row>
    <row r="432" ht="15.75" customHeight="1">
      <c r="A432" s="94"/>
      <c r="B432" s="103">
        <v>45209.0</v>
      </c>
      <c r="C432" s="95" t="s">
        <v>16</v>
      </c>
      <c r="D432" s="104" t="s">
        <v>351</v>
      </c>
      <c r="E432" s="96"/>
      <c r="F432" s="97">
        <v>2850000.0</v>
      </c>
      <c r="G432" s="96"/>
      <c r="H432" s="95" t="s">
        <v>105</v>
      </c>
    </row>
    <row r="433" ht="15.75" customHeight="1">
      <c r="A433" s="94"/>
      <c r="B433" s="94"/>
      <c r="C433" s="94"/>
      <c r="D433" s="104" t="s">
        <v>197</v>
      </c>
      <c r="E433" s="96"/>
      <c r="F433" s="97">
        <v>1550000.0</v>
      </c>
      <c r="G433" s="96"/>
      <c r="H433" s="95" t="s">
        <v>105</v>
      </c>
    </row>
    <row r="434" ht="15.75" customHeight="1">
      <c r="A434" s="94"/>
      <c r="B434" s="94"/>
      <c r="C434" s="95" t="s">
        <v>12</v>
      </c>
      <c r="D434" s="104" t="s">
        <v>352</v>
      </c>
      <c r="E434" s="96"/>
      <c r="F434" s="96"/>
      <c r="G434" s="97">
        <v>150000.0</v>
      </c>
      <c r="H434" s="95" t="s">
        <v>105</v>
      </c>
    </row>
    <row r="435" ht="15.75" customHeight="1">
      <c r="A435" s="94"/>
      <c r="B435" s="94"/>
      <c r="C435" s="95"/>
      <c r="D435" s="104" t="s">
        <v>353</v>
      </c>
      <c r="E435" s="96"/>
      <c r="F435" s="97">
        <v>3750000.0</v>
      </c>
      <c r="G435" s="96"/>
      <c r="H435" s="95" t="s">
        <v>105</v>
      </c>
    </row>
    <row r="436" ht="15.75" customHeight="1">
      <c r="A436" s="94"/>
      <c r="B436" s="94"/>
      <c r="C436" s="95" t="s">
        <v>26</v>
      </c>
      <c r="D436" s="104" t="s">
        <v>354</v>
      </c>
      <c r="E436" s="96"/>
      <c r="F436" s="97">
        <v>3750000.0</v>
      </c>
      <c r="G436" s="96"/>
      <c r="H436" s="95" t="s">
        <v>105</v>
      </c>
    </row>
    <row r="437" ht="15.75" customHeight="1">
      <c r="A437" s="94"/>
      <c r="B437" s="94"/>
      <c r="C437" s="95" t="s">
        <v>32</v>
      </c>
      <c r="D437" s="104" t="s">
        <v>355</v>
      </c>
      <c r="E437" s="97">
        <v>1950000.0</v>
      </c>
      <c r="F437" s="96"/>
      <c r="G437" s="96"/>
      <c r="H437" s="95" t="s">
        <v>105</v>
      </c>
    </row>
    <row r="438" ht="15.75" customHeight="1">
      <c r="A438" s="94"/>
      <c r="B438" s="94"/>
      <c r="C438" s="95" t="s">
        <v>112</v>
      </c>
      <c r="D438" s="40" t="s">
        <v>356</v>
      </c>
      <c r="E438" s="97">
        <v>600000.0</v>
      </c>
      <c r="F438" s="96"/>
      <c r="G438" s="96"/>
      <c r="H438" s="94"/>
    </row>
    <row r="439" ht="15.75" customHeight="1">
      <c r="A439" s="94"/>
      <c r="B439" s="94"/>
      <c r="C439" s="95" t="s">
        <v>37</v>
      </c>
      <c r="D439" s="106" t="s">
        <v>357</v>
      </c>
      <c r="E439" s="97">
        <v>750000.0</v>
      </c>
      <c r="F439" s="96"/>
      <c r="G439" s="96"/>
      <c r="H439" s="95" t="s">
        <v>105</v>
      </c>
    </row>
    <row r="440" ht="15.75" customHeight="1">
      <c r="A440" s="94"/>
      <c r="B440" s="94"/>
      <c r="C440" s="95" t="s">
        <v>40</v>
      </c>
      <c r="D440" s="113" t="s">
        <v>358</v>
      </c>
      <c r="E440" s="97">
        <v>3750000.0</v>
      </c>
      <c r="F440" s="96"/>
      <c r="G440" s="96"/>
      <c r="H440" s="95" t="s">
        <v>105</v>
      </c>
    </row>
    <row r="441" ht="15.75" customHeight="1">
      <c r="A441" s="94"/>
      <c r="B441" s="94"/>
      <c r="C441" s="95" t="s">
        <v>44</v>
      </c>
      <c r="D441" s="114" t="s">
        <v>359</v>
      </c>
      <c r="E441" s="97">
        <v>750000.0</v>
      </c>
      <c r="F441" s="96"/>
      <c r="G441" s="96"/>
      <c r="H441" s="95" t="s">
        <v>105</v>
      </c>
    </row>
    <row r="442" ht="15.75" customHeight="1">
      <c r="A442" s="94"/>
      <c r="B442" s="94"/>
      <c r="C442" s="95" t="s">
        <v>119</v>
      </c>
      <c r="D442" s="39" t="s">
        <v>360</v>
      </c>
      <c r="E442" s="96"/>
      <c r="F442" s="97">
        <v>700000.0</v>
      </c>
      <c r="G442" s="96"/>
      <c r="H442" s="94"/>
    </row>
    <row r="443" ht="15.75" customHeight="1">
      <c r="A443" s="94"/>
      <c r="B443" s="94"/>
      <c r="C443" s="95"/>
      <c r="D443" s="94"/>
      <c r="E443" s="102">
        <f t="shared" ref="E443:F443" si="10">SUM(E432:E442)</f>
        <v>7800000</v>
      </c>
      <c r="F443" s="102">
        <f t="shared" si="10"/>
        <v>12600000</v>
      </c>
      <c r="G443" s="115">
        <v>150000.0</v>
      </c>
      <c r="H443" s="94"/>
    </row>
    <row r="444" ht="15.75" customHeight="1"/>
    <row r="445" ht="15.75" customHeight="1">
      <c r="A445" s="2" t="s">
        <v>1</v>
      </c>
      <c r="B445" s="37" t="s">
        <v>2</v>
      </c>
      <c r="C445" s="37" t="s">
        <v>3</v>
      </c>
      <c r="D445" s="37" t="s">
        <v>4</v>
      </c>
      <c r="E445" s="37" t="s">
        <v>5</v>
      </c>
      <c r="F445" s="37" t="s">
        <v>6</v>
      </c>
      <c r="G445" s="37" t="s">
        <v>7</v>
      </c>
      <c r="H445" s="5" t="s">
        <v>8</v>
      </c>
    </row>
    <row r="446" ht="15.75" customHeight="1">
      <c r="A446" s="94"/>
      <c r="B446" s="103"/>
      <c r="C446" s="95" t="s">
        <v>26</v>
      </c>
      <c r="D446" s="104" t="s">
        <v>361</v>
      </c>
      <c r="E446" s="97">
        <v>3750000.0</v>
      </c>
      <c r="F446" s="96"/>
      <c r="G446" s="97"/>
      <c r="H446" s="95" t="s">
        <v>105</v>
      </c>
    </row>
    <row r="447" ht="15.75" customHeight="1">
      <c r="A447" s="94"/>
      <c r="B447" s="103"/>
      <c r="C447" s="95"/>
      <c r="D447" s="104" t="s">
        <v>240</v>
      </c>
      <c r="E447" s="97">
        <v>1150000.0</v>
      </c>
      <c r="F447" s="96"/>
      <c r="G447" s="97"/>
      <c r="H447" s="95" t="s">
        <v>105</v>
      </c>
    </row>
    <row r="448" ht="15.75" customHeight="1">
      <c r="A448" s="94"/>
      <c r="B448" s="103"/>
      <c r="C448" s="95"/>
      <c r="D448" s="104" t="s">
        <v>362</v>
      </c>
      <c r="E448" s="97">
        <v>1750000.0</v>
      </c>
      <c r="F448" s="96"/>
      <c r="G448" s="97"/>
      <c r="H448" s="95" t="s">
        <v>105</v>
      </c>
    </row>
    <row r="449" ht="15.75" customHeight="1">
      <c r="A449" s="94"/>
      <c r="B449" s="103"/>
      <c r="C449" s="95" t="s">
        <v>16</v>
      </c>
      <c r="D449" s="39" t="s">
        <v>77</v>
      </c>
      <c r="E449" s="96"/>
      <c r="F449" s="97">
        <v>500000.0</v>
      </c>
      <c r="G449" s="97"/>
      <c r="H449" s="95"/>
    </row>
    <row r="450" ht="15.75" customHeight="1">
      <c r="A450" s="94"/>
      <c r="B450" s="103">
        <v>45210.0</v>
      </c>
      <c r="C450" s="95" t="s">
        <v>112</v>
      </c>
      <c r="D450" s="105" t="s">
        <v>363</v>
      </c>
      <c r="E450" s="96"/>
      <c r="F450" s="96"/>
      <c r="G450" s="97">
        <v>150000.0</v>
      </c>
      <c r="H450" s="95" t="s">
        <v>105</v>
      </c>
    </row>
    <row r="451" ht="15.75" customHeight="1">
      <c r="A451" s="94"/>
      <c r="B451" s="94"/>
      <c r="C451" s="95"/>
      <c r="D451" s="104" t="s">
        <v>86</v>
      </c>
      <c r="E451" s="96"/>
      <c r="F451" s="97">
        <v>2750000.0</v>
      </c>
      <c r="G451" s="97"/>
      <c r="H451" s="95" t="s">
        <v>105</v>
      </c>
    </row>
    <row r="452" ht="15.75" customHeight="1">
      <c r="A452" s="94"/>
      <c r="B452" s="94"/>
      <c r="C452" s="95"/>
      <c r="D452" s="114" t="s">
        <v>364</v>
      </c>
      <c r="E452" s="96"/>
      <c r="F452" s="97">
        <v>450000.0</v>
      </c>
      <c r="G452" s="97"/>
      <c r="H452" s="95" t="s">
        <v>105</v>
      </c>
    </row>
    <row r="453" ht="15.75" customHeight="1">
      <c r="A453" s="94"/>
      <c r="B453" s="94"/>
      <c r="C453" s="95" t="s">
        <v>119</v>
      </c>
      <c r="D453" s="39" t="s">
        <v>284</v>
      </c>
      <c r="E453" s="96"/>
      <c r="F453" s="96"/>
      <c r="G453" s="97">
        <v>2000000.0</v>
      </c>
      <c r="H453" s="94"/>
    </row>
    <row r="454" ht="15.75" customHeight="1">
      <c r="A454" s="94"/>
      <c r="B454" s="94"/>
      <c r="C454" s="95" t="s">
        <v>37</v>
      </c>
      <c r="D454" s="39" t="s">
        <v>365</v>
      </c>
      <c r="E454" s="96"/>
      <c r="F454" s="96"/>
      <c r="G454" s="97">
        <v>900000.0</v>
      </c>
      <c r="H454" s="94"/>
    </row>
    <row r="455" ht="15.75" customHeight="1">
      <c r="A455" s="94"/>
      <c r="B455" s="94"/>
      <c r="C455" s="94"/>
      <c r="D455" s="105" t="s">
        <v>366</v>
      </c>
      <c r="E455" s="96"/>
      <c r="F455" s="96"/>
      <c r="G455" s="97">
        <v>1350000.0</v>
      </c>
      <c r="H455" s="95" t="s">
        <v>105</v>
      </c>
    </row>
    <row r="456" ht="15.75" customHeight="1">
      <c r="A456" s="94"/>
      <c r="B456" s="94"/>
      <c r="C456" s="94"/>
      <c r="D456" s="105" t="s">
        <v>367</v>
      </c>
      <c r="E456" s="96"/>
      <c r="F456" s="97">
        <v>150000.0</v>
      </c>
      <c r="G456" s="96"/>
      <c r="H456" s="95" t="s">
        <v>105</v>
      </c>
    </row>
    <row r="457" ht="15.75" customHeight="1">
      <c r="A457" s="94"/>
      <c r="B457" s="94"/>
      <c r="C457" s="94"/>
      <c r="D457" s="39" t="s">
        <v>368</v>
      </c>
      <c r="E457" s="96"/>
      <c r="F457" s="96"/>
      <c r="G457" s="97">
        <v>2450000.0</v>
      </c>
      <c r="H457" s="94"/>
    </row>
    <row r="458" ht="15.75" customHeight="1">
      <c r="A458" s="94"/>
      <c r="B458" s="94"/>
      <c r="C458" s="95"/>
      <c r="D458" s="39" t="s">
        <v>369</v>
      </c>
      <c r="E458" s="96"/>
      <c r="F458" s="96"/>
      <c r="G458" s="97">
        <v>500000.0</v>
      </c>
      <c r="H458" s="95"/>
    </row>
    <row r="459" ht="15.75" customHeight="1">
      <c r="A459" s="94"/>
      <c r="B459" s="94"/>
      <c r="C459" s="95" t="s">
        <v>66</v>
      </c>
      <c r="D459" s="105" t="s">
        <v>370</v>
      </c>
      <c r="E459" s="96"/>
      <c r="F459" s="96"/>
      <c r="G459" s="97">
        <v>3150000.0</v>
      </c>
      <c r="H459" s="95" t="s">
        <v>105</v>
      </c>
    </row>
    <row r="460" ht="15.75" customHeight="1">
      <c r="A460" s="94"/>
      <c r="B460" s="94"/>
      <c r="C460" s="94"/>
      <c r="D460" s="105" t="s">
        <v>371</v>
      </c>
      <c r="E460" s="96"/>
      <c r="F460" s="96"/>
      <c r="G460" s="97">
        <v>750000.0</v>
      </c>
      <c r="H460" s="95" t="s">
        <v>105</v>
      </c>
    </row>
    <row r="461" ht="15.75" customHeight="1">
      <c r="A461" s="94"/>
      <c r="B461" s="94"/>
      <c r="C461" s="95" t="s">
        <v>12</v>
      </c>
      <c r="D461" s="104" t="s">
        <v>372</v>
      </c>
      <c r="E461" s="96"/>
      <c r="F461" s="97">
        <v>3750000.0</v>
      </c>
      <c r="G461" s="96"/>
      <c r="H461" s="95" t="s">
        <v>105</v>
      </c>
    </row>
    <row r="462" ht="15.75" customHeight="1">
      <c r="A462" s="94"/>
      <c r="B462" s="94"/>
      <c r="C462" s="95"/>
      <c r="D462" s="104" t="s">
        <v>373</v>
      </c>
      <c r="E462" s="96"/>
      <c r="F462" s="97">
        <v>450000.0</v>
      </c>
      <c r="G462" s="96"/>
      <c r="H462" s="95" t="s">
        <v>105</v>
      </c>
    </row>
    <row r="463" ht="15.75" customHeight="1">
      <c r="A463" s="94"/>
      <c r="B463" s="94"/>
      <c r="C463" s="95" t="s">
        <v>20</v>
      </c>
      <c r="D463" s="39" t="s">
        <v>374</v>
      </c>
      <c r="E463" s="96"/>
      <c r="F463" s="97">
        <v>600000.0</v>
      </c>
      <c r="G463" s="96"/>
      <c r="H463" s="94"/>
    </row>
    <row r="464" ht="15.75" customHeight="1">
      <c r="A464" s="94"/>
      <c r="B464" s="94"/>
      <c r="C464" s="94"/>
      <c r="D464" s="39" t="s">
        <v>375</v>
      </c>
      <c r="E464" s="96"/>
      <c r="F464" s="96"/>
      <c r="G464" s="97">
        <v>900000.0</v>
      </c>
      <c r="H464" s="94"/>
    </row>
    <row r="465" ht="15.75" customHeight="1">
      <c r="A465" s="94"/>
      <c r="B465" s="94"/>
      <c r="C465" s="95" t="s">
        <v>44</v>
      </c>
      <c r="D465" s="39" t="s">
        <v>261</v>
      </c>
      <c r="E465" s="97">
        <v>500000.0</v>
      </c>
      <c r="F465" s="96"/>
      <c r="G465" s="96"/>
      <c r="H465" s="94"/>
    </row>
    <row r="466" ht="15.75" customHeight="1">
      <c r="A466" s="94"/>
      <c r="B466" s="94"/>
      <c r="C466" s="94"/>
      <c r="D466" s="94"/>
      <c r="E466" s="96"/>
      <c r="F466" s="96"/>
      <c r="G466" s="96"/>
      <c r="H466" s="94"/>
    </row>
    <row r="467" ht="15.75" customHeight="1">
      <c r="A467" s="94"/>
      <c r="B467" s="94"/>
      <c r="C467" s="94"/>
      <c r="D467" s="94"/>
      <c r="E467" s="102">
        <f t="shared" ref="E467:G467" si="11">SUM(E446:E465)</f>
        <v>7150000</v>
      </c>
      <c r="F467" s="102">
        <f t="shared" si="11"/>
        <v>8650000</v>
      </c>
      <c r="G467" s="102">
        <f t="shared" si="11"/>
        <v>12150000</v>
      </c>
      <c r="H467" s="94"/>
    </row>
    <row r="468" ht="15.75" customHeight="1">
      <c r="A468" s="94"/>
      <c r="B468" s="94"/>
      <c r="C468" s="94"/>
      <c r="D468" s="94"/>
      <c r="E468" s="96"/>
      <c r="F468" s="96"/>
      <c r="G468" s="96"/>
      <c r="H468" s="94"/>
    </row>
    <row r="469" ht="15.75" customHeight="1">
      <c r="A469" s="94"/>
      <c r="B469" s="94"/>
      <c r="C469" s="94"/>
      <c r="D469" s="94"/>
      <c r="E469" s="96"/>
      <c r="F469" s="96"/>
      <c r="G469" s="96"/>
      <c r="H469" s="94"/>
    </row>
    <row r="470" ht="15.75" customHeight="1"/>
    <row r="471" ht="15.75" customHeight="1">
      <c r="A471" s="2" t="s">
        <v>1</v>
      </c>
      <c r="B471" s="37" t="s">
        <v>2</v>
      </c>
      <c r="C471" s="37" t="s">
        <v>3</v>
      </c>
      <c r="D471" s="37" t="s">
        <v>4</v>
      </c>
      <c r="E471" s="37" t="s">
        <v>5</v>
      </c>
      <c r="F471" s="37" t="s">
        <v>6</v>
      </c>
      <c r="G471" s="37" t="s">
        <v>7</v>
      </c>
      <c r="H471" s="5" t="s">
        <v>8</v>
      </c>
    </row>
    <row r="472" ht="15.75" customHeight="1">
      <c r="A472" s="94"/>
      <c r="B472" s="103">
        <v>45211.0</v>
      </c>
      <c r="C472" s="95" t="s">
        <v>213</v>
      </c>
      <c r="D472" s="39" t="s">
        <v>376</v>
      </c>
      <c r="E472" s="94"/>
      <c r="F472" s="97">
        <v>2000000.0</v>
      </c>
      <c r="G472" s="94"/>
      <c r="H472" s="94"/>
    </row>
    <row r="473" ht="15.75" customHeight="1">
      <c r="A473" s="94"/>
      <c r="B473" s="94"/>
      <c r="C473" s="95" t="s">
        <v>47</v>
      </c>
      <c r="D473" s="98" t="s">
        <v>377</v>
      </c>
      <c r="E473" s="94"/>
      <c r="F473" s="97">
        <v>1350000.0</v>
      </c>
      <c r="G473" s="94"/>
      <c r="H473" s="95" t="s">
        <v>105</v>
      </c>
    </row>
    <row r="474" ht="15.75" customHeight="1">
      <c r="A474" s="94"/>
      <c r="B474" s="94"/>
      <c r="C474" s="95" t="s">
        <v>378</v>
      </c>
      <c r="D474" s="98" t="s">
        <v>379</v>
      </c>
      <c r="E474" s="94"/>
      <c r="F474" s="97">
        <v>1250000.0</v>
      </c>
      <c r="G474" s="94"/>
      <c r="H474" s="95" t="s">
        <v>105</v>
      </c>
    </row>
    <row r="475" ht="15.75" customHeight="1">
      <c r="A475" s="94"/>
      <c r="B475" s="94"/>
      <c r="C475" s="94"/>
      <c r="D475" s="94"/>
      <c r="E475" s="94"/>
      <c r="F475" s="96"/>
      <c r="G475" s="94"/>
      <c r="H475" s="94"/>
    </row>
    <row r="476" ht="15.75" customHeight="1">
      <c r="A476" s="94"/>
      <c r="B476" s="94"/>
      <c r="C476" s="94"/>
      <c r="D476" s="94"/>
      <c r="E476" s="94"/>
      <c r="F476" s="96">
        <f>SUM(F472:F474)</f>
        <v>4600000</v>
      </c>
      <c r="G476" s="94"/>
      <c r="H476" s="94"/>
    </row>
    <row r="477" ht="15.75" customHeight="1"/>
    <row r="478" ht="15.75" customHeight="1">
      <c r="A478" s="2" t="s">
        <v>1</v>
      </c>
      <c r="B478" s="37" t="s">
        <v>2</v>
      </c>
      <c r="C478" s="37" t="s">
        <v>3</v>
      </c>
      <c r="D478" s="37" t="s">
        <v>4</v>
      </c>
      <c r="E478" s="37" t="s">
        <v>5</v>
      </c>
      <c r="F478" s="37" t="s">
        <v>6</v>
      </c>
      <c r="G478" s="37" t="s">
        <v>7</v>
      </c>
      <c r="H478" s="5" t="s">
        <v>8</v>
      </c>
    </row>
    <row r="479" ht="15.75" customHeight="1">
      <c r="A479" s="101"/>
      <c r="B479" s="116">
        <v>45212.0</v>
      </c>
      <c r="C479" s="117" t="s">
        <v>112</v>
      </c>
      <c r="D479" s="98" t="s">
        <v>380</v>
      </c>
      <c r="E479" s="118"/>
      <c r="F479" s="119">
        <v>1000000.0</v>
      </c>
      <c r="G479" s="101"/>
      <c r="H479" s="101"/>
    </row>
    <row r="480" ht="15.75" customHeight="1">
      <c r="A480" s="101"/>
      <c r="B480" s="101"/>
      <c r="C480" s="117" t="s">
        <v>37</v>
      </c>
      <c r="D480" s="98" t="s">
        <v>311</v>
      </c>
      <c r="E480" s="119">
        <v>700000.0</v>
      </c>
      <c r="F480" s="119"/>
      <c r="G480" s="101"/>
      <c r="H480" s="117"/>
    </row>
    <row r="481" ht="15.75" customHeight="1">
      <c r="A481" s="101"/>
      <c r="B481" s="101"/>
      <c r="C481" s="117" t="s">
        <v>9</v>
      </c>
      <c r="D481" s="98" t="s">
        <v>257</v>
      </c>
      <c r="E481" s="119">
        <v>750000.0</v>
      </c>
      <c r="F481" s="119"/>
      <c r="G481" s="101"/>
      <c r="H481" s="117" t="s">
        <v>105</v>
      </c>
    </row>
    <row r="482" ht="15.75" customHeight="1">
      <c r="A482" s="101"/>
      <c r="B482" s="101"/>
      <c r="C482" s="117"/>
      <c r="D482" s="98" t="s">
        <v>381</v>
      </c>
      <c r="E482" s="119">
        <v>1000000.0</v>
      </c>
      <c r="F482" s="119"/>
      <c r="G482" s="101"/>
      <c r="H482" s="117"/>
    </row>
    <row r="483" ht="15.75" customHeight="1">
      <c r="A483" s="101"/>
      <c r="B483" s="101"/>
      <c r="C483" s="117" t="s">
        <v>44</v>
      </c>
      <c r="D483" s="98" t="s">
        <v>382</v>
      </c>
      <c r="E483" s="119">
        <v>3000000.0</v>
      </c>
      <c r="F483" s="119"/>
      <c r="G483" s="101"/>
      <c r="H483" s="117"/>
    </row>
    <row r="484" ht="15.75" customHeight="1">
      <c r="A484" s="101"/>
      <c r="B484" s="101"/>
      <c r="C484" s="117"/>
      <c r="D484" s="98" t="s">
        <v>383</v>
      </c>
      <c r="E484" s="119">
        <v>1050000.0</v>
      </c>
      <c r="F484" s="119"/>
      <c r="G484" s="101"/>
      <c r="H484" s="117" t="s">
        <v>105</v>
      </c>
    </row>
    <row r="485" ht="15.75" customHeight="1">
      <c r="A485" s="101"/>
      <c r="B485" s="101"/>
      <c r="C485" s="117" t="s">
        <v>119</v>
      </c>
      <c r="D485" s="98" t="s">
        <v>284</v>
      </c>
      <c r="E485" s="118"/>
      <c r="F485" s="119">
        <v>50000.0</v>
      </c>
      <c r="G485" s="101"/>
      <c r="H485" s="117" t="s">
        <v>105</v>
      </c>
    </row>
    <row r="486" ht="15.75" customHeight="1">
      <c r="A486" s="101"/>
      <c r="B486" s="101"/>
      <c r="C486" s="101"/>
      <c r="D486" s="98" t="s">
        <v>164</v>
      </c>
      <c r="E486" s="118"/>
      <c r="F486" s="119">
        <v>450000.0</v>
      </c>
      <c r="G486" s="101"/>
      <c r="H486" s="117" t="s">
        <v>105</v>
      </c>
    </row>
    <row r="487" ht="15.75" customHeight="1">
      <c r="A487" s="101"/>
      <c r="B487" s="101"/>
      <c r="C487" s="101"/>
      <c r="D487" s="98" t="s">
        <v>108</v>
      </c>
      <c r="E487" s="118"/>
      <c r="F487" s="119">
        <v>1000000.0</v>
      </c>
      <c r="G487" s="101"/>
      <c r="H487" s="101"/>
    </row>
    <row r="488" ht="15.75" customHeight="1">
      <c r="A488" s="101"/>
      <c r="B488" s="101"/>
      <c r="C488" s="101"/>
      <c r="D488" s="101"/>
      <c r="E488" s="118"/>
      <c r="F488" s="118"/>
      <c r="G488" s="101"/>
      <c r="H488" s="101"/>
    </row>
    <row r="489" ht="15.75" customHeight="1">
      <c r="A489" s="101"/>
      <c r="B489" s="101"/>
      <c r="C489" s="101"/>
      <c r="D489" s="101"/>
      <c r="E489" s="118"/>
      <c r="F489" s="118"/>
      <c r="G489" s="101"/>
      <c r="H489" s="101"/>
    </row>
    <row r="490" ht="15.75" customHeight="1">
      <c r="A490" s="101"/>
      <c r="B490" s="101"/>
      <c r="C490" s="101"/>
      <c r="D490" s="101"/>
      <c r="E490" s="118"/>
      <c r="F490" s="118"/>
      <c r="G490" s="101"/>
      <c r="H490" s="101"/>
    </row>
    <row r="491" ht="15.75" customHeight="1">
      <c r="A491" s="101"/>
      <c r="B491" s="101"/>
      <c r="C491" s="101"/>
      <c r="D491" s="101"/>
      <c r="E491" s="118">
        <f t="shared" ref="E491:F491" si="12">SUM(E479:E487)</f>
        <v>6500000</v>
      </c>
      <c r="F491" s="118">
        <f t="shared" si="12"/>
        <v>2500000</v>
      </c>
      <c r="G491" s="101"/>
      <c r="H491" s="101"/>
    </row>
    <row r="492" ht="15.75" customHeight="1"/>
    <row r="493" ht="15.75" customHeight="1">
      <c r="A493" s="2" t="s">
        <v>1</v>
      </c>
      <c r="B493" s="37" t="s">
        <v>2</v>
      </c>
      <c r="C493" s="37" t="s">
        <v>3</v>
      </c>
      <c r="D493" s="37" t="s">
        <v>4</v>
      </c>
      <c r="E493" s="37" t="s">
        <v>5</v>
      </c>
      <c r="F493" s="37" t="s">
        <v>6</v>
      </c>
      <c r="G493" s="37" t="s">
        <v>7</v>
      </c>
      <c r="H493" s="5" t="s">
        <v>8</v>
      </c>
    </row>
    <row r="494" ht="15.75" customHeight="1">
      <c r="A494" s="94"/>
      <c r="B494" s="103">
        <v>45214.0</v>
      </c>
      <c r="C494" s="95" t="s">
        <v>26</v>
      </c>
      <c r="D494" s="98" t="s">
        <v>384</v>
      </c>
      <c r="E494" s="94"/>
      <c r="F494" s="97">
        <v>1350000.0</v>
      </c>
      <c r="G494" s="94"/>
      <c r="H494" s="95" t="s">
        <v>105</v>
      </c>
    </row>
    <row r="495" ht="15.75" customHeight="1">
      <c r="A495" s="94"/>
      <c r="B495" s="103"/>
      <c r="C495" s="95" t="s">
        <v>16</v>
      </c>
      <c r="D495" s="104" t="s">
        <v>329</v>
      </c>
      <c r="E495" s="94"/>
      <c r="F495" s="97">
        <v>2250000.0</v>
      </c>
      <c r="G495" s="94"/>
      <c r="H495" s="95" t="s">
        <v>105</v>
      </c>
    </row>
    <row r="496" ht="15.75" customHeight="1">
      <c r="A496" s="94"/>
      <c r="B496" s="103">
        <v>45215.0</v>
      </c>
      <c r="C496" s="95" t="s">
        <v>12</v>
      </c>
      <c r="D496" s="98" t="s">
        <v>385</v>
      </c>
      <c r="E496" s="94"/>
      <c r="F496" s="97">
        <v>150000.0</v>
      </c>
      <c r="G496" s="94"/>
      <c r="H496" s="95" t="s">
        <v>105</v>
      </c>
    </row>
    <row r="497" ht="15.75" customHeight="1">
      <c r="A497" s="94"/>
      <c r="B497" s="94"/>
      <c r="C497" s="94"/>
      <c r="D497" s="98" t="s">
        <v>386</v>
      </c>
      <c r="E497" s="94"/>
      <c r="F497" s="97">
        <v>2450000.0</v>
      </c>
      <c r="G497" s="94"/>
      <c r="H497" s="95" t="s">
        <v>105</v>
      </c>
    </row>
    <row r="498" ht="15.75" customHeight="1">
      <c r="A498" s="94"/>
      <c r="B498" s="94"/>
      <c r="C498" s="95" t="s">
        <v>44</v>
      </c>
      <c r="D498" s="99" t="s">
        <v>387</v>
      </c>
      <c r="E498" s="94"/>
      <c r="F498" s="97">
        <v>750000.0</v>
      </c>
      <c r="G498" s="94"/>
      <c r="H498" s="95" t="s">
        <v>105</v>
      </c>
    </row>
    <row r="499" ht="15.75" customHeight="1">
      <c r="A499" s="94"/>
      <c r="B499" s="94"/>
      <c r="C499" s="94"/>
      <c r="D499" s="94"/>
      <c r="E499" s="94"/>
      <c r="F499" s="96"/>
      <c r="G499" s="94"/>
      <c r="H499" s="94"/>
    </row>
    <row r="500" ht="15.75" customHeight="1">
      <c r="A500" s="94"/>
      <c r="B500" s="94"/>
      <c r="C500" s="94"/>
      <c r="D500" s="94"/>
      <c r="E500" s="94"/>
      <c r="F500" s="96"/>
      <c r="G500" s="94"/>
      <c r="H500" s="94"/>
    </row>
    <row r="501" ht="15.75" customHeight="1">
      <c r="A501" s="94"/>
      <c r="B501" s="94"/>
      <c r="C501" s="94"/>
      <c r="D501" s="94"/>
      <c r="E501" s="94"/>
      <c r="F501" s="96">
        <f>SUM(F494:F498)</f>
        <v>6950000</v>
      </c>
      <c r="G501" s="94"/>
      <c r="H501" s="94"/>
    </row>
    <row r="502" ht="15.75" customHeight="1"/>
    <row r="503" ht="15.75" customHeight="1">
      <c r="A503" s="2" t="s">
        <v>1</v>
      </c>
      <c r="B503" s="37" t="s">
        <v>2</v>
      </c>
      <c r="C503" s="37" t="s">
        <v>3</v>
      </c>
      <c r="D503" s="37" t="s">
        <v>4</v>
      </c>
      <c r="E503" s="37" t="s">
        <v>5</v>
      </c>
      <c r="F503" s="37" t="s">
        <v>6</v>
      </c>
      <c r="G503" s="37" t="s">
        <v>7</v>
      </c>
      <c r="H503" s="5" t="s">
        <v>8</v>
      </c>
    </row>
    <row r="504" ht="15.75" customHeight="1">
      <c r="A504" s="94"/>
      <c r="B504" s="103">
        <v>45212.0</v>
      </c>
      <c r="C504" s="95" t="s">
        <v>23</v>
      </c>
      <c r="D504" s="39" t="s">
        <v>388</v>
      </c>
      <c r="E504" s="96"/>
      <c r="F504" s="96"/>
      <c r="G504" s="97">
        <v>3600000.0</v>
      </c>
      <c r="H504" s="95"/>
    </row>
    <row r="505" ht="15.75" customHeight="1">
      <c r="A505" s="94"/>
      <c r="B505" s="103"/>
      <c r="C505" s="95"/>
      <c r="D505" s="104" t="s">
        <v>25</v>
      </c>
      <c r="E505" s="96"/>
      <c r="F505" s="96"/>
      <c r="G505" s="97">
        <v>150000.0</v>
      </c>
      <c r="H505" s="95" t="s">
        <v>105</v>
      </c>
    </row>
    <row r="506" ht="15.75" customHeight="1">
      <c r="A506" s="94"/>
      <c r="B506" s="103"/>
      <c r="C506" s="95"/>
      <c r="D506" s="40" t="s">
        <v>389</v>
      </c>
      <c r="E506" s="96"/>
      <c r="F506" s="96"/>
      <c r="G506" s="97">
        <v>550000.0</v>
      </c>
      <c r="H506" s="95"/>
    </row>
    <row r="507" ht="15.75" customHeight="1">
      <c r="A507" s="94"/>
      <c r="B507" s="103">
        <v>45216.0</v>
      </c>
      <c r="C507" s="95" t="s">
        <v>16</v>
      </c>
      <c r="D507" s="39" t="s">
        <v>390</v>
      </c>
      <c r="E507" s="96"/>
      <c r="F507" s="96"/>
      <c r="G507" s="97">
        <v>150000.0</v>
      </c>
      <c r="H507" s="95" t="s">
        <v>105</v>
      </c>
    </row>
    <row r="508" ht="15.75" customHeight="1">
      <c r="A508" s="94"/>
      <c r="B508" s="94"/>
      <c r="C508" s="95" t="s">
        <v>12</v>
      </c>
      <c r="D508" s="39" t="s">
        <v>391</v>
      </c>
      <c r="E508" s="96"/>
      <c r="F508" s="96"/>
      <c r="G508" s="97">
        <v>2000000.0</v>
      </c>
      <c r="H508" s="94"/>
    </row>
    <row r="509" ht="15.75" customHeight="1">
      <c r="A509" s="94"/>
      <c r="B509" s="94"/>
      <c r="C509" s="95" t="s">
        <v>20</v>
      </c>
      <c r="D509" s="104" t="s">
        <v>392</v>
      </c>
      <c r="E509" s="96"/>
      <c r="F509" s="96"/>
      <c r="G509" s="97">
        <v>450000.0</v>
      </c>
      <c r="H509" s="95" t="s">
        <v>105</v>
      </c>
    </row>
    <row r="510" ht="15.75" customHeight="1">
      <c r="A510" s="94"/>
      <c r="B510" s="94"/>
      <c r="C510" s="94"/>
      <c r="D510" s="105" t="s">
        <v>393</v>
      </c>
      <c r="E510" s="96"/>
      <c r="F510" s="96"/>
      <c r="G510" s="97">
        <v>150000.0</v>
      </c>
      <c r="H510" s="95" t="s">
        <v>105</v>
      </c>
    </row>
    <row r="511" ht="15.75" customHeight="1">
      <c r="A511" s="94"/>
      <c r="B511" s="94"/>
      <c r="C511" s="95"/>
      <c r="D511" s="39" t="s">
        <v>394</v>
      </c>
      <c r="E511" s="97">
        <v>300000.0</v>
      </c>
      <c r="F511" s="96"/>
      <c r="G511" s="97"/>
      <c r="H511" s="94"/>
    </row>
    <row r="512" ht="15.75" customHeight="1">
      <c r="A512" s="94"/>
      <c r="B512" s="94"/>
      <c r="C512" s="95"/>
      <c r="D512" s="120" t="s">
        <v>395</v>
      </c>
      <c r="E512" s="97">
        <v>2750000.0</v>
      </c>
      <c r="F512" s="96"/>
      <c r="G512" s="97"/>
      <c r="H512" s="95" t="s">
        <v>105</v>
      </c>
    </row>
    <row r="513" ht="15.75" customHeight="1">
      <c r="A513" s="94"/>
      <c r="B513" s="94"/>
      <c r="C513" s="95" t="s">
        <v>112</v>
      </c>
      <c r="D513" s="39" t="s">
        <v>204</v>
      </c>
      <c r="E513" s="97">
        <v>1600000.0</v>
      </c>
      <c r="F513" s="96"/>
      <c r="G513" s="97"/>
      <c r="H513" s="94"/>
    </row>
    <row r="514" ht="15.75" customHeight="1">
      <c r="A514" s="94"/>
      <c r="B514" s="94"/>
      <c r="C514" s="95" t="s">
        <v>23</v>
      </c>
      <c r="D514" s="39" t="s">
        <v>215</v>
      </c>
      <c r="E514" s="96"/>
      <c r="F514" s="96"/>
      <c r="G514" s="97">
        <v>300000.0</v>
      </c>
      <c r="H514" s="94"/>
    </row>
    <row r="515" ht="15.75" customHeight="1">
      <c r="A515" s="94"/>
      <c r="B515" s="94"/>
      <c r="C515" s="94"/>
      <c r="D515" s="39" t="s">
        <v>396</v>
      </c>
      <c r="E515" s="96"/>
      <c r="F515" s="96"/>
      <c r="G515" s="97">
        <v>500000.0</v>
      </c>
      <c r="H515" s="94"/>
    </row>
    <row r="516" ht="15.75" customHeight="1">
      <c r="A516" s="94"/>
      <c r="B516" s="94"/>
      <c r="C516" s="94"/>
      <c r="D516" s="104" t="s">
        <v>397</v>
      </c>
      <c r="E516" s="96"/>
      <c r="F516" s="96"/>
      <c r="G516" s="97">
        <v>1950000.0</v>
      </c>
      <c r="H516" s="95" t="s">
        <v>105</v>
      </c>
    </row>
    <row r="517" ht="15.75" customHeight="1">
      <c r="A517" s="94"/>
      <c r="B517" s="94"/>
      <c r="C517" s="95" t="s">
        <v>9</v>
      </c>
      <c r="D517" s="104" t="s">
        <v>398</v>
      </c>
      <c r="E517" s="96"/>
      <c r="F517" s="97">
        <v>1350000.0</v>
      </c>
      <c r="G517" s="96"/>
      <c r="H517" s="95" t="s">
        <v>105</v>
      </c>
    </row>
    <row r="518" ht="15.75" customHeight="1">
      <c r="A518" s="94"/>
      <c r="B518" s="94"/>
      <c r="C518" s="95" t="s">
        <v>119</v>
      </c>
      <c r="D518" s="104" t="s">
        <v>399</v>
      </c>
      <c r="E518" s="96"/>
      <c r="F518" s="96"/>
      <c r="G518" s="97">
        <v>3750000.0</v>
      </c>
      <c r="H518" s="95" t="s">
        <v>105</v>
      </c>
    </row>
    <row r="519" ht="15.75" customHeight="1">
      <c r="A519" s="94"/>
      <c r="B519" s="94"/>
      <c r="C519" s="94"/>
      <c r="D519" s="94"/>
      <c r="E519" s="96"/>
      <c r="F519" s="96"/>
      <c r="G519" s="96"/>
      <c r="H519" s="94"/>
    </row>
    <row r="520" ht="15.75" customHeight="1">
      <c r="A520" s="94"/>
      <c r="B520" s="94"/>
      <c r="C520" s="94"/>
      <c r="D520" s="94"/>
      <c r="E520" s="102">
        <f t="shared" ref="E520:G520" si="13">SUM(E504:E518)</f>
        <v>4650000</v>
      </c>
      <c r="F520" s="102">
        <f t="shared" si="13"/>
        <v>1350000</v>
      </c>
      <c r="G520" s="102">
        <f t="shared" si="13"/>
        <v>13550000</v>
      </c>
      <c r="H520" s="94"/>
    </row>
    <row r="521" ht="15.75" customHeight="1">
      <c r="A521" s="94"/>
      <c r="B521" s="94"/>
      <c r="C521" s="94"/>
      <c r="D521" s="94"/>
      <c r="E521" s="96"/>
      <c r="F521" s="96"/>
      <c r="G521" s="96"/>
      <c r="H521" s="94"/>
    </row>
    <row r="522" ht="15.75" customHeight="1"/>
    <row r="523" ht="15.75" customHeight="1">
      <c r="A523" s="2" t="s">
        <v>1</v>
      </c>
      <c r="B523" s="37" t="s">
        <v>2</v>
      </c>
      <c r="C523" s="37" t="s">
        <v>3</v>
      </c>
      <c r="D523" s="37" t="s">
        <v>4</v>
      </c>
      <c r="E523" s="37" t="s">
        <v>5</v>
      </c>
      <c r="F523" s="37" t="s">
        <v>6</v>
      </c>
      <c r="G523" s="37" t="s">
        <v>7</v>
      </c>
      <c r="H523" s="5" t="s">
        <v>8</v>
      </c>
    </row>
    <row r="524" ht="15.75" customHeight="1">
      <c r="A524" s="94"/>
      <c r="B524" s="103">
        <v>45217.0</v>
      </c>
      <c r="C524" s="95" t="s">
        <v>20</v>
      </c>
      <c r="D524" s="95" t="s">
        <v>400</v>
      </c>
      <c r="E524" s="97">
        <v>1000000.0</v>
      </c>
      <c r="F524" s="94"/>
      <c r="G524" s="94"/>
      <c r="H524" s="94"/>
    </row>
    <row r="525" ht="15.75" customHeight="1">
      <c r="A525" s="94"/>
      <c r="B525" s="94"/>
      <c r="C525" s="95" t="s">
        <v>40</v>
      </c>
      <c r="D525" s="95" t="s">
        <v>401</v>
      </c>
      <c r="E525" s="97">
        <v>150000.0</v>
      </c>
      <c r="F525" s="94"/>
      <c r="G525" s="94"/>
      <c r="H525" s="95" t="s">
        <v>105</v>
      </c>
    </row>
    <row r="526" ht="15.75" customHeight="1">
      <c r="A526" s="94"/>
      <c r="B526" s="94"/>
      <c r="C526" s="95" t="s">
        <v>9</v>
      </c>
      <c r="D526" s="95" t="s">
        <v>402</v>
      </c>
      <c r="E526" s="97">
        <v>1000000.0</v>
      </c>
      <c r="F526" s="94"/>
      <c r="G526" s="94"/>
      <c r="H526" s="95" t="s">
        <v>105</v>
      </c>
    </row>
    <row r="527" ht="15.75" customHeight="1">
      <c r="A527" s="94"/>
      <c r="B527" s="94"/>
      <c r="C527" s="94"/>
      <c r="D527" s="94"/>
      <c r="E527" s="96"/>
      <c r="F527" s="94"/>
      <c r="G527" s="94"/>
      <c r="H527" s="94"/>
    </row>
    <row r="528" ht="15.75" customHeight="1">
      <c r="A528" s="94"/>
      <c r="B528" s="94"/>
      <c r="C528" s="94"/>
      <c r="D528" s="94"/>
      <c r="E528" s="96">
        <f>SUM(E524:E526)</f>
        <v>2150000</v>
      </c>
      <c r="F528" s="94"/>
      <c r="G528" s="94"/>
      <c r="H528" s="94"/>
    </row>
    <row r="529" ht="15.75" customHeight="1"/>
    <row r="530" ht="15.75" customHeight="1">
      <c r="A530" s="2" t="s">
        <v>1</v>
      </c>
      <c r="B530" s="37" t="s">
        <v>2</v>
      </c>
      <c r="C530" s="37" t="s">
        <v>3</v>
      </c>
      <c r="D530" s="37" t="s">
        <v>4</v>
      </c>
      <c r="E530" s="37" t="s">
        <v>5</v>
      </c>
      <c r="F530" s="37" t="s">
        <v>6</v>
      </c>
      <c r="G530" s="37" t="s">
        <v>7</v>
      </c>
      <c r="H530" s="5" t="s">
        <v>8</v>
      </c>
    </row>
    <row r="531" ht="15.75" customHeight="1">
      <c r="A531" s="94"/>
      <c r="B531" s="103">
        <v>45218.0</v>
      </c>
      <c r="C531" s="95" t="s">
        <v>112</v>
      </c>
      <c r="D531" s="98" t="s">
        <v>403</v>
      </c>
      <c r="E531" s="97">
        <v>150000.0</v>
      </c>
      <c r="F531" s="96"/>
      <c r="G531" s="94"/>
      <c r="H531" s="95" t="s">
        <v>105</v>
      </c>
    </row>
    <row r="532" ht="15.75" customHeight="1">
      <c r="A532" s="94"/>
      <c r="B532" s="94"/>
      <c r="C532" s="94"/>
      <c r="D532" s="98" t="s">
        <v>135</v>
      </c>
      <c r="E532" s="97">
        <v>300000.0</v>
      </c>
      <c r="F532" s="96"/>
      <c r="G532" s="94"/>
      <c r="H532" s="94"/>
    </row>
    <row r="533" ht="15.75" customHeight="1">
      <c r="A533" s="94"/>
      <c r="B533" s="94"/>
      <c r="C533" s="95"/>
      <c r="D533" s="98" t="s">
        <v>404</v>
      </c>
      <c r="E533" s="96"/>
      <c r="F533" s="97">
        <v>1050000.0</v>
      </c>
      <c r="G533" s="94"/>
      <c r="H533" s="95" t="s">
        <v>105</v>
      </c>
    </row>
    <row r="534" ht="15.75" customHeight="1">
      <c r="A534" s="94"/>
      <c r="B534" s="94"/>
      <c r="C534" s="95" t="s">
        <v>16</v>
      </c>
      <c r="D534" s="98" t="s">
        <v>103</v>
      </c>
      <c r="E534" s="96"/>
      <c r="F534" s="97">
        <v>1150000.0</v>
      </c>
      <c r="G534" s="94"/>
      <c r="H534" s="95" t="s">
        <v>105</v>
      </c>
    </row>
    <row r="535" ht="15.75" customHeight="1">
      <c r="A535" s="94"/>
      <c r="B535" s="94"/>
      <c r="C535" s="95" t="s">
        <v>44</v>
      </c>
      <c r="D535" s="98" t="s">
        <v>405</v>
      </c>
      <c r="E535" s="96"/>
      <c r="F535" s="97">
        <v>1950000.0</v>
      </c>
      <c r="G535" s="94"/>
      <c r="H535" s="95" t="s">
        <v>105</v>
      </c>
    </row>
    <row r="536" ht="15.75" customHeight="1">
      <c r="A536" s="94"/>
      <c r="B536" s="94"/>
      <c r="C536" s="95"/>
      <c r="D536" s="98" t="s">
        <v>406</v>
      </c>
      <c r="E536" s="96"/>
      <c r="F536" s="97">
        <v>3750000.0</v>
      </c>
      <c r="G536" s="94"/>
      <c r="H536" s="95"/>
    </row>
    <row r="537" ht="15.75" customHeight="1">
      <c r="A537" s="94"/>
      <c r="B537" s="94"/>
      <c r="C537" s="95" t="s">
        <v>20</v>
      </c>
      <c r="D537" s="121" t="s">
        <v>324</v>
      </c>
      <c r="E537" s="96"/>
      <c r="F537" s="97">
        <v>2450000.0</v>
      </c>
      <c r="G537" s="94"/>
      <c r="H537" s="95" t="s">
        <v>105</v>
      </c>
    </row>
    <row r="538" ht="15.75" customHeight="1">
      <c r="A538" s="94"/>
      <c r="B538" s="94"/>
      <c r="C538" s="94"/>
      <c r="D538" s="122"/>
      <c r="E538" s="96"/>
      <c r="F538" s="96"/>
      <c r="G538" s="94"/>
      <c r="H538" s="94"/>
    </row>
    <row r="539" ht="15.75" customHeight="1">
      <c r="A539" s="94"/>
      <c r="B539" s="94"/>
      <c r="C539" s="94"/>
      <c r="D539" s="94"/>
      <c r="E539" s="102">
        <f>SUM(E531:E537)</f>
        <v>450000</v>
      </c>
      <c r="F539" s="102">
        <f>SUM(F532:F537)</f>
        <v>10350000</v>
      </c>
      <c r="G539" s="94"/>
      <c r="H539" s="94"/>
    </row>
    <row r="540" ht="15.75" customHeight="1"/>
    <row r="541" ht="15.75" customHeight="1">
      <c r="A541" s="2" t="s">
        <v>1</v>
      </c>
      <c r="B541" s="37" t="s">
        <v>2</v>
      </c>
      <c r="C541" s="37" t="s">
        <v>3</v>
      </c>
      <c r="D541" s="37" t="s">
        <v>4</v>
      </c>
      <c r="E541" s="37" t="s">
        <v>5</v>
      </c>
      <c r="F541" s="37" t="s">
        <v>6</v>
      </c>
      <c r="G541" s="37" t="s">
        <v>7</v>
      </c>
      <c r="H541" s="5" t="s">
        <v>8</v>
      </c>
    </row>
    <row r="542" ht="15.75" customHeight="1">
      <c r="A542" s="94"/>
      <c r="B542" s="103">
        <v>45219.0</v>
      </c>
      <c r="C542" s="95" t="s">
        <v>20</v>
      </c>
      <c r="D542" s="104" t="s">
        <v>407</v>
      </c>
      <c r="E542" s="94"/>
      <c r="F542" s="94"/>
      <c r="G542" s="95">
        <v>2250000.0</v>
      </c>
      <c r="H542" s="95" t="s">
        <v>105</v>
      </c>
    </row>
    <row r="543" ht="15.75" customHeight="1">
      <c r="A543" s="94"/>
      <c r="B543" s="94"/>
      <c r="C543" s="95" t="s">
        <v>112</v>
      </c>
      <c r="D543" s="104" t="s">
        <v>408</v>
      </c>
      <c r="E543" s="94"/>
      <c r="F543" s="95">
        <v>750000.0</v>
      </c>
      <c r="G543" s="94"/>
      <c r="H543" s="95" t="s">
        <v>105</v>
      </c>
    </row>
    <row r="544" ht="15.75" customHeight="1">
      <c r="A544" s="94"/>
      <c r="B544" s="94"/>
      <c r="C544" s="95" t="s">
        <v>16</v>
      </c>
      <c r="D544" s="39" t="s">
        <v>409</v>
      </c>
      <c r="E544" s="94"/>
      <c r="F544" s="95">
        <v>1000000.0</v>
      </c>
      <c r="G544" s="94"/>
      <c r="H544" s="94"/>
    </row>
    <row r="545" ht="15.75" customHeight="1">
      <c r="A545" s="94"/>
      <c r="B545" s="94"/>
      <c r="C545" s="95" t="s">
        <v>23</v>
      </c>
      <c r="D545" s="104" t="s">
        <v>410</v>
      </c>
      <c r="E545" s="94"/>
      <c r="F545" s="94"/>
      <c r="G545" s="95">
        <v>2000000.0</v>
      </c>
      <c r="H545" s="95" t="s">
        <v>105</v>
      </c>
    </row>
    <row r="546" ht="15.75" customHeight="1">
      <c r="A546" s="94"/>
      <c r="B546" s="94"/>
      <c r="C546" s="95" t="s">
        <v>12</v>
      </c>
      <c r="D546" s="104" t="s">
        <v>411</v>
      </c>
      <c r="E546" s="94"/>
      <c r="F546" s="95">
        <v>150000.0</v>
      </c>
      <c r="G546" s="94"/>
      <c r="H546" s="95" t="s">
        <v>105</v>
      </c>
    </row>
    <row r="547" ht="15.75" customHeight="1">
      <c r="A547" s="94"/>
      <c r="B547" s="94"/>
      <c r="C547" s="95" t="s">
        <v>32</v>
      </c>
      <c r="D547" s="104" t="s">
        <v>412</v>
      </c>
      <c r="E547" s="95">
        <v>300000.0</v>
      </c>
      <c r="F547" s="94"/>
      <c r="G547" s="94"/>
      <c r="H547" s="95" t="s">
        <v>105</v>
      </c>
    </row>
    <row r="548" ht="15.75" customHeight="1">
      <c r="A548" s="94"/>
      <c r="B548" s="94"/>
      <c r="C548" s="95" t="s">
        <v>37</v>
      </c>
      <c r="D548" s="104" t="s">
        <v>413</v>
      </c>
      <c r="E548" s="95">
        <v>1350000.0</v>
      </c>
      <c r="F548" s="94"/>
      <c r="G548" s="94"/>
      <c r="H548" s="95" t="s">
        <v>105</v>
      </c>
    </row>
    <row r="549" ht="15.75" customHeight="1">
      <c r="A549" s="94"/>
      <c r="B549" s="94"/>
      <c r="C549" s="94"/>
      <c r="D549" s="94"/>
      <c r="E549" s="94"/>
      <c r="F549" s="94"/>
      <c r="G549" s="94"/>
      <c r="H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</row>
    <row r="551" ht="15.75" customHeight="1">
      <c r="A551" s="2" t="s">
        <v>1</v>
      </c>
      <c r="B551" s="37" t="s">
        <v>2</v>
      </c>
      <c r="C551" s="37" t="s">
        <v>3</v>
      </c>
      <c r="D551" s="37" t="s">
        <v>4</v>
      </c>
      <c r="E551" s="37" t="s">
        <v>5</v>
      </c>
      <c r="F551" s="37" t="s">
        <v>6</v>
      </c>
      <c r="G551" s="37" t="s">
        <v>7</v>
      </c>
      <c r="H551" s="5" t="s">
        <v>8</v>
      </c>
    </row>
    <row r="552" ht="15.75" customHeight="1">
      <c r="A552" s="94"/>
      <c r="B552" s="103">
        <v>45221.0</v>
      </c>
      <c r="C552" s="95" t="s">
        <v>66</v>
      </c>
      <c r="D552" s="39" t="s">
        <v>414</v>
      </c>
      <c r="E552" s="94"/>
      <c r="F552" s="95">
        <v>1000000.0</v>
      </c>
      <c r="G552" s="94"/>
      <c r="H552" s="94"/>
    </row>
    <row r="553" ht="15.75" customHeight="1">
      <c r="A553" s="94"/>
      <c r="B553" s="95" t="s">
        <v>415</v>
      </c>
      <c r="C553" s="95" t="s">
        <v>16</v>
      </c>
      <c r="D553" s="95" t="s">
        <v>416</v>
      </c>
      <c r="E553" s="94"/>
      <c r="F553" s="95">
        <v>250000.0</v>
      </c>
      <c r="G553" s="94"/>
      <c r="H553" s="95" t="s">
        <v>105</v>
      </c>
    </row>
    <row r="554" ht="15.75" customHeight="1">
      <c r="A554" s="94"/>
      <c r="B554" s="94"/>
      <c r="C554" s="95" t="s">
        <v>37</v>
      </c>
      <c r="D554" s="39" t="s">
        <v>417</v>
      </c>
      <c r="E554" s="94"/>
      <c r="F554" s="95">
        <v>1550000.0</v>
      </c>
      <c r="G554" s="94"/>
      <c r="H554" s="94"/>
    </row>
    <row r="555" ht="15.75" customHeight="1">
      <c r="A555" s="94"/>
      <c r="B555" s="94"/>
      <c r="C555" s="95" t="s">
        <v>44</v>
      </c>
      <c r="D555" s="39" t="s">
        <v>418</v>
      </c>
      <c r="E555" s="94"/>
      <c r="F555" s="95">
        <v>2500000.0</v>
      </c>
      <c r="G555" s="94"/>
      <c r="H555" s="94"/>
    </row>
    <row r="556" ht="15.75" customHeight="1">
      <c r="A556" s="94"/>
      <c r="B556" s="94"/>
      <c r="C556" s="95" t="s">
        <v>119</v>
      </c>
      <c r="D556" s="39" t="s">
        <v>419</v>
      </c>
      <c r="E556" s="94"/>
      <c r="F556" s="95">
        <v>1500000.0</v>
      </c>
      <c r="G556" s="94"/>
      <c r="H556" s="94"/>
    </row>
    <row r="557" ht="15.75" customHeight="1"/>
    <row r="558" ht="15.75" customHeight="1"/>
    <row r="559" ht="15.75" customHeight="1">
      <c r="A559" s="2" t="s">
        <v>1</v>
      </c>
      <c r="B559" s="37" t="s">
        <v>2</v>
      </c>
      <c r="C559" s="37" t="s">
        <v>3</v>
      </c>
      <c r="D559" s="37" t="s">
        <v>4</v>
      </c>
      <c r="E559" s="37" t="s">
        <v>5</v>
      </c>
      <c r="F559" s="37" t="s">
        <v>6</v>
      </c>
      <c r="G559" s="37" t="s">
        <v>7</v>
      </c>
      <c r="H559" s="5" t="s">
        <v>8</v>
      </c>
    </row>
    <row r="560" ht="15.75" customHeight="1">
      <c r="A560" s="94"/>
      <c r="B560" s="95" t="s">
        <v>420</v>
      </c>
      <c r="C560" s="95" t="s">
        <v>119</v>
      </c>
      <c r="D560" s="93" t="s">
        <v>217</v>
      </c>
      <c r="E560" s="96"/>
      <c r="F560" s="96"/>
      <c r="G560" s="97">
        <v>500000.0</v>
      </c>
      <c r="H560" s="94"/>
    </row>
    <row r="561" ht="15.75" customHeight="1">
      <c r="A561" s="94"/>
      <c r="B561" s="94"/>
      <c r="C561" s="95" t="s">
        <v>44</v>
      </c>
      <c r="D561" s="104" t="s">
        <v>187</v>
      </c>
      <c r="E561" s="96"/>
      <c r="F561" s="96"/>
      <c r="G561" s="97">
        <v>400000.0</v>
      </c>
      <c r="H561" s="94"/>
    </row>
    <row r="562" ht="15.75" customHeight="1">
      <c r="A562" s="94"/>
      <c r="B562" s="94"/>
      <c r="C562" s="94"/>
      <c r="D562" s="105" t="s">
        <v>421</v>
      </c>
      <c r="E562" s="96"/>
      <c r="F562" s="97">
        <v>1650000.0</v>
      </c>
      <c r="G562" s="96"/>
      <c r="H562" s="95" t="s">
        <v>105</v>
      </c>
    </row>
    <row r="563" ht="15.75" customHeight="1">
      <c r="A563" s="94"/>
      <c r="B563" s="94"/>
      <c r="C563" s="95"/>
      <c r="D563" s="109" t="s">
        <v>422</v>
      </c>
      <c r="E563" s="97">
        <v>2550000.0</v>
      </c>
      <c r="F563" s="97"/>
      <c r="G563" s="96"/>
      <c r="H563" s="94"/>
    </row>
    <row r="564" ht="15.75" customHeight="1">
      <c r="A564" s="94"/>
      <c r="B564" s="94"/>
      <c r="C564" s="95" t="s">
        <v>40</v>
      </c>
      <c r="D564" s="109" t="s">
        <v>423</v>
      </c>
      <c r="E564" s="97">
        <v>450000.0</v>
      </c>
      <c r="F564" s="97"/>
      <c r="G564" s="96"/>
      <c r="H564" s="94"/>
    </row>
    <row r="565" ht="15.75" customHeight="1">
      <c r="A565" s="94"/>
      <c r="B565" s="94"/>
      <c r="C565" s="95" t="s">
        <v>26</v>
      </c>
      <c r="D565" s="39" t="s">
        <v>424</v>
      </c>
      <c r="E565" s="96"/>
      <c r="F565" s="97">
        <v>1000000.0</v>
      </c>
      <c r="G565" s="96"/>
      <c r="H565" s="94"/>
    </row>
    <row r="566" ht="15.75" customHeight="1">
      <c r="A566" s="94"/>
      <c r="B566" s="94"/>
      <c r="C566" s="95" t="s">
        <v>12</v>
      </c>
      <c r="D566" s="39" t="s">
        <v>425</v>
      </c>
      <c r="E566" s="96"/>
      <c r="F566" s="97">
        <v>2000000.0</v>
      </c>
      <c r="G566" s="96"/>
      <c r="H566" s="94"/>
    </row>
    <row r="567" ht="15.75" customHeight="1">
      <c r="A567" s="94"/>
      <c r="B567" s="94"/>
      <c r="C567" s="95" t="s">
        <v>20</v>
      </c>
      <c r="D567" s="95" t="s">
        <v>400</v>
      </c>
      <c r="E567" s="97">
        <v>750000.0</v>
      </c>
      <c r="F567" s="96"/>
      <c r="G567" s="96"/>
      <c r="H567" s="95" t="s">
        <v>105</v>
      </c>
    </row>
    <row r="568" ht="15.75" customHeight="1">
      <c r="A568" s="94"/>
      <c r="B568" s="94"/>
      <c r="C568" s="94"/>
      <c r="D568" s="94"/>
      <c r="E568" s="96"/>
      <c r="F568" s="96"/>
      <c r="G568" s="96"/>
      <c r="H568" s="94"/>
    </row>
    <row r="569" ht="15.75" customHeight="1">
      <c r="A569" s="94"/>
      <c r="B569" s="94"/>
      <c r="C569" s="94"/>
      <c r="D569" s="94"/>
      <c r="E569" s="102">
        <f>SUM(E560:E567)</f>
        <v>3750000</v>
      </c>
      <c r="F569" s="102">
        <f>SUM(F560:F568)</f>
        <v>4650000</v>
      </c>
      <c r="G569" s="102">
        <f>SUM(G560:G567)</f>
        <v>900000</v>
      </c>
      <c r="H569" s="94"/>
    </row>
    <row r="570" ht="15.75" customHeight="1"/>
    <row r="571" ht="15.75" customHeight="1">
      <c r="A571" s="2" t="s">
        <v>1</v>
      </c>
      <c r="B571" s="37" t="s">
        <v>2</v>
      </c>
      <c r="C571" s="37" t="s">
        <v>3</v>
      </c>
      <c r="D571" s="37" t="s">
        <v>4</v>
      </c>
      <c r="E571" s="37" t="s">
        <v>5</v>
      </c>
      <c r="F571" s="37" t="s">
        <v>6</v>
      </c>
      <c r="G571" s="37" t="s">
        <v>7</v>
      </c>
      <c r="H571" s="5" t="s">
        <v>8</v>
      </c>
    </row>
    <row r="572" ht="15.75" customHeight="1">
      <c r="A572" s="94"/>
      <c r="B572" s="103">
        <v>45224.0</v>
      </c>
      <c r="C572" s="95" t="s">
        <v>426</v>
      </c>
      <c r="D572" s="123" t="s">
        <v>427</v>
      </c>
      <c r="E572" s="94"/>
      <c r="F572" s="97">
        <v>3150000.0</v>
      </c>
      <c r="G572" s="96"/>
      <c r="H572" s="95" t="s">
        <v>105</v>
      </c>
    </row>
    <row r="573" ht="15.75" customHeight="1">
      <c r="A573" s="94"/>
      <c r="B573" s="94"/>
      <c r="C573" s="95"/>
      <c r="D573" s="39" t="s">
        <v>428</v>
      </c>
      <c r="E573" s="94"/>
      <c r="F573" s="97">
        <v>1000000.0</v>
      </c>
      <c r="G573" s="97"/>
      <c r="H573" s="94"/>
    </row>
    <row r="574" ht="15.75" customHeight="1">
      <c r="A574" s="94"/>
      <c r="B574" s="94"/>
      <c r="C574" s="95" t="s">
        <v>37</v>
      </c>
      <c r="D574" s="39" t="s">
        <v>252</v>
      </c>
      <c r="E574" s="94"/>
      <c r="F574" s="96"/>
      <c r="G574" s="97">
        <v>900000.0</v>
      </c>
      <c r="H574" s="94"/>
    </row>
    <row r="575" ht="15.75" customHeight="1">
      <c r="A575" s="94"/>
      <c r="B575" s="94"/>
      <c r="C575" s="94"/>
      <c r="D575" s="39" t="s">
        <v>429</v>
      </c>
      <c r="E575" s="94"/>
      <c r="F575" s="97">
        <v>3500000.0</v>
      </c>
      <c r="G575" s="96"/>
      <c r="H575" s="94"/>
    </row>
    <row r="576" ht="15.75" customHeight="1">
      <c r="A576" s="94"/>
      <c r="B576" s="94"/>
      <c r="C576" s="95" t="s">
        <v>16</v>
      </c>
      <c r="D576" s="104" t="s">
        <v>430</v>
      </c>
      <c r="E576" s="94"/>
      <c r="F576" s="97">
        <v>3750000.0</v>
      </c>
      <c r="G576" s="96"/>
      <c r="H576" s="95" t="s">
        <v>105</v>
      </c>
    </row>
    <row r="577" ht="15.75" customHeight="1">
      <c r="A577" s="94"/>
      <c r="B577" s="94"/>
      <c r="C577" s="95" t="s">
        <v>40</v>
      </c>
      <c r="D577" s="93" t="s">
        <v>431</v>
      </c>
      <c r="E577" s="94"/>
      <c r="F577" s="97">
        <v>2000000.0</v>
      </c>
      <c r="G577" s="96"/>
      <c r="H577" s="94"/>
    </row>
    <row r="578" ht="15.75" customHeight="1">
      <c r="A578" s="94"/>
      <c r="B578" s="94"/>
      <c r="C578" s="94"/>
      <c r="D578" s="94"/>
      <c r="E578" s="94"/>
      <c r="F578" s="96"/>
      <c r="G578" s="96"/>
      <c r="H578" s="94"/>
    </row>
    <row r="579" ht="15.75" customHeight="1">
      <c r="A579" s="94"/>
      <c r="B579" s="94"/>
      <c r="C579" s="94"/>
      <c r="D579" s="94"/>
      <c r="E579" s="94"/>
      <c r="F579" s="102">
        <f>SUM(F572:F577)</f>
        <v>13400000</v>
      </c>
      <c r="G579" s="102">
        <f>SUM(G572:G578)</f>
        <v>900000</v>
      </c>
      <c r="H579" s="94"/>
    </row>
    <row r="580" ht="15.75" customHeight="1"/>
    <row r="581" ht="15.75" customHeight="1">
      <c r="A581" s="2" t="s">
        <v>1</v>
      </c>
      <c r="B581" s="37" t="s">
        <v>2</v>
      </c>
      <c r="C581" s="37" t="s">
        <v>3</v>
      </c>
      <c r="D581" s="37" t="s">
        <v>4</v>
      </c>
      <c r="E581" s="37" t="s">
        <v>5</v>
      </c>
      <c r="F581" s="37" t="s">
        <v>6</v>
      </c>
      <c r="G581" s="37" t="s">
        <v>7</v>
      </c>
      <c r="H581" s="5" t="s">
        <v>8</v>
      </c>
    </row>
    <row r="582" ht="15.75" customHeight="1">
      <c r="A582" s="94"/>
      <c r="B582" s="103">
        <v>45225.0</v>
      </c>
      <c r="C582" s="95" t="s">
        <v>16</v>
      </c>
      <c r="D582" s="95" t="s">
        <v>243</v>
      </c>
      <c r="E582" s="97">
        <v>2000000.0</v>
      </c>
      <c r="F582" s="96"/>
      <c r="G582" s="96"/>
      <c r="H582" s="94"/>
    </row>
    <row r="583" ht="15.75" customHeight="1">
      <c r="A583" s="94"/>
      <c r="B583" s="94"/>
      <c r="C583" s="95"/>
      <c r="D583" s="104" t="s">
        <v>432</v>
      </c>
      <c r="E583" s="97"/>
      <c r="F583" s="97">
        <v>3750000.0</v>
      </c>
      <c r="G583" s="96"/>
      <c r="H583" s="95" t="s">
        <v>105</v>
      </c>
    </row>
    <row r="584" ht="15.75" customHeight="1">
      <c r="A584" s="94"/>
      <c r="B584" s="94"/>
      <c r="C584" s="95" t="s">
        <v>32</v>
      </c>
      <c r="D584" s="95" t="s">
        <v>208</v>
      </c>
      <c r="E584" s="97">
        <v>150000.0</v>
      </c>
      <c r="F584" s="96"/>
      <c r="G584" s="96"/>
      <c r="H584" s="95" t="s">
        <v>105</v>
      </c>
    </row>
    <row r="585" ht="15.75" customHeight="1">
      <c r="A585" s="94"/>
      <c r="B585" s="94"/>
      <c r="C585" s="95"/>
      <c r="D585" s="104" t="s">
        <v>433</v>
      </c>
      <c r="E585" s="97"/>
      <c r="F585" s="97">
        <v>3750000.0</v>
      </c>
      <c r="G585" s="96"/>
      <c r="H585" s="95"/>
    </row>
    <row r="586" ht="15.75" customHeight="1">
      <c r="A586" s="94"/>
      <c r="B586" s="94"/>
      <c r="C586" s="95" t="s">
        <v>434</v>
      </c>
      <c r="D586" s="95" t="s">
        <v>435</v>
      </c>
      <c r="E586" s="97">
        <v>150000.0</v>
      </c>
      <c r="F586" s="96"/>
      <c r="G586" s="96"/>
      <c r="H586" s="95" t="s">
        <v>105</v>
      </c>
    </row>
    <row r="587" ht="15.75" customHeight="1">
      <c r="A587" s="94"/>
      <c r="B587" s="94"/>
      <c r="C587" s="95" t="s">
        <v>112</v>
      </c>
      <c r="D587" s="124" t="s">
        <v>436</v>
      </c>
      <c r="E587" s="97"/>
      <c r="F587" s="97">
        <v>3750000.0</v>
      </c>
      <c r="G587" s="96"/>
      <c r="H587" s="95" t="s">
        <v>105</v>
      </c>
    </row>
    <row r="588" ht="15.75" customHeight="1">
      <c r="A588" s="94"/>
      <c r="B588" s="94"/>
      <c r="C588" s="95"/>
      <c r="D588" s="104" t="s">
        <v>204</v>
      </c>
      <c r="E588" s="97"/>
      <c r="F588" s="96"/>
      <c r="G588" s="97">
        <v>1050000.0</v>
      </c>
      <c r="H588" s="95" t="s">
        <v>105</v>
      </c>
    </row>
    <row r="589" ht="15.75" customHeight="1">
      <c r="A589" s="94"/>
      <c r="B589" s="94"/>
      <c r="C589" s="95" t="s">
        <v>40</v>
      </c>
      <c r="D589" s="95" t="s">
        <v>437</v>
      </c>
      <c r="E589" s="97">
        <v>750000.0</v>
      </c>
      <c r="F589" s="96"/>
      <c r="G589" s="96"/>
      <c r="H589" s="95" t="s">
        <v>105</v>
      </c>
    </row>
    <row r="590" ht="15.75" customHeight="1">
      <c r="A590" s="94"/>
      <c r="B590" s="94"/>
      <c r="C590" s="95" t="s">
        <v>9</v>
      </c>
      <c r="D590" s="95" t="s">
        <v>232</v>
      </c>
      <c r="E590" s="97">
        <v>1000000.0</v>
      </c>
      <c r="F590" s="96"/>
      <c r="G590" s="96"/>
      <c r="H590" s="95" t="s">
        <v>105</v>
      </c>
    </row>
    <row r="591" ht="15.75" customHeight="1">
      <c r="A591" s="94"/>
      <c r="B591" s="94"/>
      <c r="C591" s="95" t="s">
        <v>44</v>
      </c>
      <c r="D591" s="95" t="s">
        <v>382</v>
      </c>
      <c r="E591" s="97">
        <v>450000.0</v>
      </c>
      <c r="F591" s="96"/>
      <c r="G591" s="96"/>
      <c r="H591" s="95" t="s">
        <v>105</v>
      </c>
    </row>
    <row r="592" ht="15.75" customHeight="1">
      <c r="A592" s="94"/>
      <c r="B592" s="94"/>
      <c r="C592" s="95" t="s">
        <v>119</v>
      </c>
      <c r="D592" s="125" t="s">
        <v>438</v>
      </c>
      <c r="E592" s="96"/>
      <c r="F592" s="97">
        <v>3000000.0</v>
      </c>
      <c r="G592" s="96"/>
      <c r="H592" s="94"/>
    </row>
    <row r="593" ht="15.75" customHeight="1">
      <c r="A593" s="94"/>
      <c r="B593" s="94"/>
      <c r="C593" s="94"/>
      <c r="D593" s="94"/>
      <c r="E593" s="96"/>
      <c r="F593" s="96"/>
      <c r="G593" s="96"/>
      <c r="H593" s="94"/>
    </row>
    <row r="594" ht="15.75" customHeight="1">
      <c r="A594" s="94"/>
      <c r="B594" s="94"/>
      <c r="C594" s="94"/>
      <c r="D594" s="126"/>
      <c r="E594" s="102">
        <f t="shared" ref="E594:F594" si="14">SUM(E582:E592)</f>
        <v>4500000</v>
      </c>
      <c r="F594" s="102">
        <f t="shared" si="14"/>
        <v>14250000</v>
      </c>
      <c r="G594" s="115">
        <v>1050000.0</v>
      </c>
      <c r="H594" s="94"/>
    </row>
    <row r="595" ht="15.75" customHeight="1">
      <c r="D595" s="127"/>
      <c r="E595" s="127"/>
      <c r="F595" s="127"/>
      <c r="G595" s="127"/>
    </row>
    <row r="596" ht="15.75" customHeight="1">
      <c r="D596" s="127"/>
      <c r="E596" s="127"/>
      <c r="F596" s="127"/>
      <c r="G596" s="127"/>
    </row>
    <row r="597" ht="15.75" customHeight="1">
      <c r="A597" s="2" t="s">
        <v>1</v>
      </c>
      <c r="B597" s="37" t="s">
        <v>2</v>
      </c>
      <c r="C597" s="37" t="s">
        <v>3</v>
      </c>
      <c r="D597" s="37" t="s">
        <v>4</v>
      </c>
      <c r="E597" s="37" t="s">
        <v>5</v>
      </c>
      <c r="F597" s="37" t="s">
        <v>6</v>
      </c>
      <c r="G597" s="37" t="s">
        <v>7</v>
      </c>
      <c r="H597" s="5" t="s">
        <v>8</v>
      </c>
    </row>
    <row r="598" ht="15.75" customHeight="1">
      <c r="A598" s="94"/>
      <c r="B598" s="103">
        <v>45226.0</v>
      </c>
      <c r="C598" s="95" t="s">
        <v>26</v>
      </c>
      <c r="D598" s="39" t="s">
        <v>439</v>
      </c>
      <c r="E598" s="102"/>
      <c r="F598" s="115">
        <v>1000000.0</v>
      </c>
      <c r="G598" s="102"/>
      <c r="H598" s="94"/>
    </row>
    <row r="599" ht="15.75" customHeight="1">
      <c r="A599" s="94"/>
      <c r="B599" s="94"/>
      <c r="C599" s="94"/>
      <c r="D599" s="104" t="s">
        <v>440</v>
      </c>
      <c r="E599" s="96"/>
      <c r="F599" s="97">
        <v>3750000.0</v>
      </c>
      <c r="G599" s="96"/>
      <c r="H599" s="95" t="s">
        <v>105</v>
      </c>
    </row>
    <row r="600" ht="15.75" customHeight="1">
      <c r="A600" s="94"/>
      <c r="B600" s="94"/>
      <c r="C600" s="95" t="s">
        <v>32</v>
      </c>
      <c r="D600" s="109" t="s">
        <v>303</v>
      </c>
      <c r="E600" s="97">
        <v>300000.0</v>
      </c>
      <c r="F600" s="97"/>
      <c r="G600" s="96"/>
      <c r="H600" s="94"/>
    </row>
    <row r="601" ht="15.75" customHeight="1">
      <c r="A601" s="94"/>
      <c r="B601" s="94"/>
      <c r="C601" s="95" t="s">
        <v>119</v>
      </c>
      <c r="D601" s="39" t="s">
        <v>441</v>
      </c>
      <c r="E601" s="96"/>
      <c r="F601" s="97">
        <v>1000000.0</v>
      </c>
      <c r="G601" s="96"/>
      <c r="H601" s="94"/>
    </row>
    <row r="602" ht="15.75" customHeight="1">
      <c r="A602" s="94"/>
      <c r="B602" s="94"/>
      <c r="C602" s="95"/>
      <c r="D602" s="104" t="s">
        <v>235</v>
      </c>
      <c r="E602" s="96"/>
      <c r="F602" s="96"/>
      <c r="G602" s="97">
        <v>1550000.0</v>
      </c>
      <c r="H602" s="95" t="s">
        <v>105</v>
      </c>
    </row>
    <row r="603" ht="15.75" customHeight="1">
      <c r="A603" s="94"/>
      <c r="B603" s="94"/>
      <c r="C603" s="95" t="s">
        <v>20</v>
      </c>
      <c r="D603" s="39" t="s">
        <v>442</v>
      </c>
      <c r="E603" s="96"/>
      <c r="F603" s="96"/>
      <c r="G603" s="97">
        <v>1950000.0</v>
      </c>
      <c r="H603" s="95" t="s">
        <v>105</v>
      </c>
    </row>
    <row r="604" ht="15.75" customHeight="1">
      <c r="A604" s="94"/>
      <c r="B604" s="94"/>
      <c r="C604" s="95"/>
      <c r="D604" s="114" t="s">
        <v>443</v>
      </c>
      <c r="E604" s="97">
        <v>150000.0</v>
      </c>
      <c r="F604" s="96"/>
      <c r="G604" s="97"/>
      <c r="H604" s="95" t="s">
        <v>105</v>
      </c>
    </row>
    <row r="605" ht="15.75" customHeight="1">
      <c r="A605" s="94"/>
      <c r="B605" s="94"/>
      <c r="C605" s="95" t="s">
        <v>23</v>
      </c>
      <c r="D605" s="104" t="s">
        <v>444</v>
      </c>
      <c r="E605" s="96"/>
      <c r="F605" s="97">
        <v>3750000.0</v>
      </c>
      <c r="G605" s="97"/>
      <c r="H605" s="95"/>
    </row>
    <row r="606" ht="15.75" customHeight="1">
      <c r="A606" s="94"/>
      <c r="B606" s="94"/>
      <c r="C606" s="95" t="s">
        <v>37</v>
      </c>
      <c r="D606" s="104" t="s">
        <v>445</v>
      </c>
      <c r="E606" s="96"/>
      <c r="F606" s="96"/>
      <c r="G606" s="97">
        <v>1350000.0</v>
      </c>
      <c r="H606" s="95" t="s">
        <v>105</v>
      </c>
    </row>
    <row r="607" ht="15.75" customHeight="1">
      <c r="A607" s="94"/>
      <c r="B607" s="94"/>
      <c r="C607" s="95" t="s">
        <v>9</v>
      </c>
      <c r="D607" s="95" t="s">
        <v>231</v>
      </c>
      <c r="E607" s="97">
        <v>500000.0</v>
      </c>
      <c r="F607" s="96"/>
      <c r="G607" s="96"/>
      <c r="H607" s="94"/>
    </row>
    <row r="608" ht="15.75" customHeight="1">
      <c r="A608" s="94"/>
      <c r="B608" s="94"/>
      <c r="C608" s="95" t="s">
        <v>44</v>
      </c>
      <c r="D608" s="95" t="s">
        <v>446</v>
      </c>
      <c r="E608" s="97">
        <v>1100000.0</v>
      </c>
      <c r="F608" s="96"/>
      <c r="G608" s="96"/>
      <c r="H608" s="94"/>
    </row>
    <row r="609" ht="15.75" customHeight="1">
      <c r="A609" s="94"/>
      <c r="B609" s="94"/>
      <c r="C609" s="94"/>
      <c r="D609" s="94"/>
      <c r="E609" s="96"/>
      <c r="F609" s="96"/>
      <c r="G609" s="96"/>
      <c r="H609" s="94"/>
    </row>
    <row r="610" ht="15.75" customHeight="1">
      <c r="A610" s="94"/>
      <c r="B610" s="94"/>
      <c r="C610" s="94"/>
      <c r="D610" s="94"/>
      <c r="E610" s="102">
        <f t="shared" ref="E610:G610" si="15">SUM(E598:E608)</f>
        <v>2050000</v>
      </c>
      <c r="F610" s="102">
        <f t="shared" si="15"/>
        <v>9500000</v>
      </c>
      <c r="G610" s="102">
        <f t="shared" si="15"/>
        <v>4850000</v>
      </c>
      <c r="H610" s="94"/>
    </row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</sheetData>
  <mergeCells count="1">
    <mergeCell ref="D537:D53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3.0" topLeftCell="N1" activePane="topRight" state="frozen"/>
      <selection activeCell="O2" sqref="O2" pane="topRight"/>
    </sheetView>
  </sheetViews>
  <sheetFormatPr customHeight="1" defaultColWidth="14.43" defaultRowHeight="15.0"/>
  <cols>
    <col customWidth="1" min="1" max="1" width="5.0"/>
    <col customWidth="1" min="2" max="2" width="10.57"/>
    <col customWidth="1" min="3" max="3" width="23.43"/>
    <col customWidth="1" min="4" max="4" width="10.0"/>
    <col customWidth="1" min="5" max="5" width="7.0"/>
    <col customWidth="1" min="6" max="6" width="6.86"/>
    <col customWidth="1" min="7" max="7" width="9.86"/>
    <col customWidth="1" min="8" max="8" width="8.86"/>
    <col customWidth="1" min="9" max="9" width="13.57"/>
    <col customWidth="1" min="10" max="10" width="16.29"/>
    <col customWidth="1" min="11" max="11" width="15.14"/>
    <col customWidth="1" min="12" max="12" width="7.29"/>
    <col customWidth="1" min="13" max="13" width="4.71"/>
    <col customWidth="1" min="14" max="25" width="8.71"/>
  </cols>
  <sheetData>
    <row r="1">
      <c r="A1" s="91" t="s">
        <v>447</v>
      </c>
    </row>
    <row r="3">
      <c r="A3" s="128" t="s">
        <v>448</v>
      </c>
      <c r="B3" s="129" t="s">
        <v>3</v>
      </c>
      <c r="C3" s="130" t="s">
        <v>449</v>
      </c>
      <c r="D3" s="131" t="s">
        <v>450</v>
      </c>
      <c r="E3" s="129" t="s">
        <v>451</v>
      </c>
      <c r="F3" s="130" t="s">
        <v>452</v>
      </c>
      <c r="G3" s="132" t="s">
        <v>453</v>
      </c>
      <c r="H3" s="133" t="s">
        <v>454</v>
      </c>
      <c r="I3" s="134" t="s">
        <v>455</v>
      </c>
      <c r="J3" s="134" t="s">
        <v>456</v>
      </c>
      <c r="K3" s="135" t="s">
        <v>457</v>
      </c>
      <c r="L3" s="136" t="s">
        <v>458</v>
      </c>
      <c r="M3" s="137"/>
    </row>
    <row r="4">
      <c r="A4" s="138"/>
      <c r="B4" s="139"/>
      <c r="C4" s="139"/>
      <c r="D4" s="139"/>
      <c r="E4" s="139"/>
      <c r="F4" s="139"/>
      <c r="G4" s="140"/>
      <c r="H4" s="141"/>
      <c r="I4" s="142"/>
      <c r="J4" s="142"/>
      <c r="K4" s="143"/>
      <c r="L4" s="144" t="s">
        <v>459</v>
      </c>
      <c r="M4" s="145"/>
    </row>
    <row r="5" ht="19.5" customHeight="1">
      <c r="A5" s="146">
        <v>1.0</v>
      </c>
      <c r="B5" s="147" t="s">
        <v>26</v>
      </c>
      <c r="C5" s="148" t="s">
        <v>460</v>
      </c>
      <c r="D5" s="149">
        <v>44.0</v>
      </c>
      <c r="E5" s="150">
        <v>0.0</v>
      </c>
      <c r="F5" s="150"/>
      <c r="G5" s="151"/>
      <c r="H5" s="6">
        <f t="shared" ref="H5:H6" si="1">(D5-G5-F5-E5)</f>
        <v>44</v>
      </c>
      <c r="I5" s="152">
        <v>26.0</v>
      </c>
      <c r="J5" s="153">
        <f>PEMASUKAN!G53</f>
        <v>86550000</v>
      </c>
      <c r="K5" s="17">
        <f>PEMASUKAN!T53</f>
        <v>120800000</v>
      </c>
      <c r="L5" s="154">
        <v>7.0</v>
      </c>
      <c r="M5" s="94"/>
    </row>
    <row r="6" ht="19.5" customHeight="1">
      <c r="A6" s="155">
        <v>2.0</v>
      </c>
      <c r="B6" s="18" t="s">
        <v>16</v>
      </c>
      <c r="C6" s="156" t="s">
        <v>461</v>
      </c>
      <c r="D6" s="157">
        <v>43.0</v>
      </c>
      <c r="E6" s="158">
        <v>1.0</v>
      </c>
      <c r="F6" s="58"/>
      <c r="G6" s="159"/>
      <c r="H6" s="13">
        <f t="shared" si="1"/>
        <v>42</v>
      </c>
      <c r="I6" s="160">
        <v>29.0</v>
      </c>
      <c r="J6" s="161">
        <f>PEMASUKAN!G106</f>
        <v>80200000</v>
      </c>
      <c r="K6" s="17">
        <f>PEMASUKAN!T106</f>
        <v>136450000</v>
      </c>
      <c r="L6" s="154">
        <v>0.0</v>
      </c>
      <c r="M6" s="94"/>
    </row>
    <row r="7" ht="19.5" customHeight="1">
      <c r="A7" s="155">
        <v>3.0</v>
      </c>
      <c r="B7" s="18" t="s">
        <v>32</v>
      </c>
      <c r="C7" s="156" t="s">
        <v>462</v>
      </c>
      <c r="D7" s="157">
        <v>44.0</v>
      </c>
      <c r="E7" s="158">
        <v>2.0</v>
      </c>
      <c r="F7" s="58"/>
      <c r="G7" s="159"/>
      <c r="H7" s="13">
        <f t="shared" ref="H7:H14" si="2">D7-E7-F7-G7</f>
        <v>42</v>
      </c>
      <c r="I7" s="160">
        <v>22.0</v>
      </c>
      <c r="J7" s="161">
        <f>PEMASUKAN!G160</f>
        <v>94500000</v>
      </c>
      <c r="K7" s="17">
        <f>PEMASUKAN!T160</f>
        <v>112050000</v>
      </c>
      <c r="L7" s="154">
        <v>6.0</v>
      </c>
      <c r="M7" s="94"/>
    </row>
    <row r="8" ht="19.5" customHeight="1">
      <c r="A8" s="155">
        <v>4.0</v>
      </c>
      <c r="B8" s="18" t="s">
        <v>12</v>
      </c>
      <c r="C8" s="156" t="s">
        <v>463</v>
      </c>
      <c r="D8" s="157">
        <v>42.0</v>
      </c>
      <c r="E8" s="58">
        <v>2.0</v>
      </c>
      <c r="F8" s="58"/>
      <c r="G8" s="159"/>
      <c r="H8" s="13">
        <f t="shared" si="2"/>
        <v>40</v>
      </c>
      <c r="I8" s="160">
        <v>27.0</v>
      </c>
      <c r="J8" s="161">
        <f>PEMASUKAN!G212</f>
        <v>73650000</v>
      </c>
      <c r="K8" s="17">
        <f>PEMASUKAN!T212</f>
        <v>125500000</v>
      </c>
      <c r="L8" s="154">
        <v>3.0</v>
      </c>
      <c r="M8" s="94"/>
    </row>
    <row r="9" ht="19.5" customHeight="1">
      <c r="A9" s="155">
        <v>5.0</v>
      </c>
      <c r="B9" s="18" t="s">
        <v>20</v>
      </c>
      <c r="C9" s="156" t="s">
        <v>464</v>
      </c>
      <c r="D9" s="162">
        <v>41.0</v>
      </c>
      <c r="E9" s="58">
        <v>0.0</v>
      </c>
      <c r="F9" s="58"/>
      <c r="G9" s="159"/>
      <c r="H9" s="13">
        <f t="shared" si="2"/>
        <v>41</v>
      </c>
      <c r="I9" s="160">
        <v>24.0</v>
      </c>
      <c r="J9" s="161">
        <f>PEMASUKAN!G263</f>
        <v>97950000</v>
      </c>
      <c r="K9" s="17">
        <f>PEMASUKAN!T263</f>
        <v>119450000</v>
      </c>
      <c r="L9" s="154">
        <v>4.0</v>
      </c>
      <c r="M9" s="94"/>
    </row>
    <row r="10" ht="19.5" customHeight="1">
      <c r="A10" s="155">
        <v>6.0</v>
      </c>
      <c r="B10" s="18" t="s">
        <v>112</v>
      </c>
      <c r="C10" s="156" t="s">
        <v>465</v>
      </c>
      <c r="D10" s="157">
        <v>43.0</v>
      </c>
      <c r="E10" s="158">
        <v>0.0</v>
      </c>
      <c r="F10" s="58"/>
      <c r="G10" s="159">
        <v>1.0</v>
      </c>
      <c r="H10" s="13">
        <f t="shared" si="2"/>
        <v>42</v>
      </c>
      <c r="I10" s="160">
        <v>20.0</v>
      </c>
      <c r="J10" s="161">
        <f>PEMASUKAN!G316</f>
        <v>88500000</v>
      </c>
      <c r="K10" s="17">
        <f>PEMASUKAN!T316</f>
        <v>117250000</v>
      </c>
      <c r="L10" s="154">
        <v>3.0</v>
      </c>
      <c r="M10" s="94"/>
      <c r="O10" s="1" t="s">
        <v>466</v>
      </c>
    </row>
    <row r="11" ht="19.5" customHeight="1">
      <c r="A11" s="155">
        <v>7.0</v>
      </c>
      <c r="B11" s="18" t="s">
        <v>23</v>
      </c>
      <c r="C11" s="156" t="s">
        <v>467</v>
      </c>
      <c r="D11" s="157">
        <v>45.0</v>
      </c>
      <c r="E11" s="58">
        <v>1.0</v>
      </c>
      <c r="F11" s="58">
        <v>2.0</v>
      </c>
      <c r="G11" s="159"/>
      <c r="H11" s="13">
        <f t="shared" si="2"/>
        <v>42</v>
      </c>
      <c r="I11" s="160">
        <v>27.0</v>
      </c>
      <c r="J11" s="161">
        <f>PEMASUKAN!G370</f>
        <v>86950000</v>
      </c>
      <c r="K11" s="17">
        <f>PEMASUKAN!T370</f>
        <v>138800000</v>
      </c>
      <c r="L11" s="154">
        <v>1.0</v>
      </c>
      <c r="M11" s="94"/>
      <c r="N11" s="163"/>
      <c r="O11" s="1" t="s">
        <v>468</v>
      </c>
    </row>
    <row r="12" ht="19.5" customHeight="1">
      <c r="A12" s="155">
        <v>8.0</v>
      </c>
      <c r="B12" s="18" t="s">
        <v>37</v>
      </c>
      <c r="C12" s="156" t="s">
        <v>469</v>
      </c>
      <c r="D12" s="157">
        <v>44.0</v>
      </c>
      <c r="E12" s="158">
        <v>1.0</v>
      </c>
      <c r="F12" s="58"/>
      <c r="G12" s="159"/>
      <c r="H12" s="13">
        <f t="shared" si="2"/>
        <v>43</v>
      </c>
      <c r="I12" s="160">
        <v>24.0</v>
      </c>
      <c r="J12" s="161">
        <f>PEMASUKAN!G424</f>
        <v>101300000</v>
      </c>
      <c r="K12" s="17">
        <f>PEMASUKAN!T424</f>
        <v>127900000</v>
      </c>
      <c r="L12" s="154">
        <v>2.0</v>
      </c>
      <c r="M12" s="94"/>
    </row>
    <row r="13" ht="19.5" customHeight="1">
      <c r="A13" s="164">
        <v>9.0</v>
      </c>
      <c r="B13" s="26" t="s">
        <v>40</v>
      </c>
      <c r="C13" s="165" t="s">
        <v>470</v>
      </c>
      <c r="D13" s="157">
        <v>44.0</v>
      </c>
      <c r="E13" s="166">
        <v>3.0</v>
      </c>
      <c r="F13" s="167"/>
      <c r="G13" s="168"/>
      <c r="H13" s="169">
        <f t="shared" si="2"/>
        <v>41</v>
      </c>
      <c r="I13" s="170">
        <v>20.0</v>
      </c>
      <c r="J13" s="171">
        <f>PEMASUKAN!G478</f>
        <v>107950000</v>
      </c>
      <c r="K13" s="17">
        <f>PEMASUKAN!T478</f>
        <v>115450000</v>
      </c>
      <c r="L13" s="154">
        <v>6.0</v>
      </c>
      <c r="M13" s="94"/>
    </row>
    <row r="14" ht="19.5" customHeight="1">
      <c r="A14" s="155">
        <v>10.0</v>
      </c>
      <c r="B14" s="18" t="s">
        <v>9</v>
      </c>
      <c r="C14" s="172" t="s">
        <v>471</v>
      </c>
      <c r="D14" s="157">
        <v>44.0</v>
      </c>
      <c r="E14" s="158">
        <v>3.0</v>
      </c>
      <c r="F14" s="58"/>
      <c r="G14" s="159">
        <v>1.0</v>
      </c>
      <c r="H14" s="13">
        <f t="shared" si="2"/>
        <v>40</v>
      </c>
      <c r="I14" s="160">
        <v>15.0</v>
      </c>
      <c r="J14" s="161">
        <f>PEMASUKAN!G532</f>
        <v>98550000</v>
      </c>
      <c r="K14" s="17">
        <f>PEMASUKAN!T532</f>
        <v>109450000</v>
      </c>
      <c r="L14" s="154">
        <v>5.0</v>
      </c>
      <c r="M14" s="94"/>
      <c r="O14" s="1" t="s">
        <v>472</v>
      </c>
    </row>
    <row r="15" ht="19.5" customHeight="1">
      <c r="A15" s="155">
        <v>11.0</v>
      </c>
      <c r="B15" s="18" t="s">
        <v>44</v>
      </c>
      <c r="C15" s="156" t="s">
        <v>473</v>
      </c>
      <c r="D15" s="157">
        <v>43.0</v>
      </c>
      <c r="E15" s="58">
        <v>2.0</v>
      </c>
      <c r="F15" s="58"/>
      <c r="G15" s="159"/>
      <c r="H15" s="13">
        <v>41.0</v>
      </c>
      <c r="I15" s="160">
        <v>19.0</v>
      </c>
      <c r="J15" s="161">
        <f>PEMASUKAN!G585</f>
        <v>86300000</v>
      </c>
      <c r="K15" s="17">
        <f>PEMASUKAN!T585</f>
        <v>112050000</v>
      </c>
      <c r="L15" s="154">
        <v>5.0</v>
      </c>
      <c r="M15" s="94"/>
    </row>
    <row r="16" ht="19.5" customHeight="1">
      <c r="A16" s="173">
        <v>12.0</v>
      </c>
      <c r="B16" s="83" t="s">
        <v>119</v>
      </c>
      <c r="C16" s="174" t="s">
        <v>474</v>
      </c>
      <c r="D16" s="175">
        <v>42.0</v>
      </c>
      <c r="E16" s="176">
        <v>2.0</v>
      </c>
      <c r="F16" s="177"/>
      <c r="G16" s="178"/>
      <c r="H16" s="179">
        <v>40.0</v>
      </c>
      <c r="I16" s="180">
        <v>21.0</v>
      </c>
      <c r="J16" s="181">
        <f>PEMASUKAN!G637</f>
        <v>63500000</v>
      </c>
      <c r="K16" s="17">
        <f>PEMASUKAN!T637</f>
        <v>113750000</v>
      </c>
      <c r="L16" s="154">
        <v>3.0</v>
      </c>
      <c r="M16" s="94"/>
    </row>
    <row r="17" ht="19.5" customHeight="1">
      <c r="A17" s="182" t="s">
        <v>475</v>
      </c>
      <c r="B17" s="183"/>
      <c r="C17" s="184"/>
      <c r="D17" s="185">
        <f t="shared" ref="D17:L17" si="3">SUM(D5:D16)</f>
        <v>519</v>
      </c>
      <c r="E17" s="185">
        <f t="shared" si="3"/>
        <v>17</v>
      </c>
      <c r="F17" s="185">
        <f t="shared" si="3"/>
        <v>2</v>
      </c>
      <c r="G17" s="185">
        <f t="shared" si="3"/>
        <v>2</v>
      </c>
      <c r="H17" s="186">
        <f t="shared" si="3"/>
        <v>498</v>
      </c>
      <c r="I17" s="187">
        <f t="shared" si="3"/>
        <v>274</v>
      </c>
      <c r="J17" s="188">
        <f t="shared" si="3"/>
        <v>1065900000</v>
      </c>
      <c r="K17" s="189">
        <f t="shared" si="3"/>
        <v>1448900000</v>
      </c>
      <c r="L17" s="190">
        <f t="shared" si="3"/>
        <v>45</v>
      </c>
      <c r="M17" s="94"/>
    </row>
    <row r="20">
      <c r="B20" s="191">
        <v>45226.0</v>
      </c>
      <c r="C20" s="192" t="s">
        <v>476</v>
      </c>
      <c r="D20" s="193">
        <f>((C21/D21)*100)</f>
        <v>53.81526104</v>
      </c>
      <c r="E20" s="192" t="s">
        <v>477</v>
      </c>
      <c r="G20" s="1" t="s">
        <v>478</v>
      </c>
      <c r="I20" s="1">
        <f>(G21*H21)</f>
        <v>1867500000</v>
      </c>
    </row>
    <row r="21" ht="15.75" customHeight="1">
      <c r="C21" s="1">
        <v>268.0</v>
      </c>
      <c r="D21" s="1">
        <v>498.0</v>
      </c>
      <c r="G21" s="1">
        <v>498.0</v>
      </c>
      <c r="H21" s="1">
        <v>3750000.0</v>
      </c>
    </row>
    <row r="22" ht="15.75" customHeight="1"/>
    <row r="23" ht="15.75" customHeight="1">
      <c r="C23" s="194" t="s">
        <v>479</v>
      </c>
      <c r="D23" s="195">
        <f>((C24/E24)*100)</f>
        <v>76.70950469</v>
      </c>
      <c r="E23" s="194" t="s">
        <v>477</v>
      </c>
    </row>
    <row r="24" ht="15.75" customHeight="1">
      <c r="C24" s="1">
        <v>1.43255E9</v>
      </c>
      <c r="E24" s="1">
        <v>1.8675E9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3:H4"/>
    <mergeCell ref="I3:I4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A17:B1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5.0"/>
    <col customWidth="1" hidden="1" min="2" max="2" width="10.43"/>
    <col customWidth="1" min="3" max="3" width="34.57"/>
    <col customWidth="1" hidden="1" min="4" max="4" width="4.43"/>
    <col customWidth="1" hidden="1" min="5" max="5" width="0.43"/>
    <col customWidth="1" hidden="1" min="6" max="6" width="0.86"/>
    <col customWidth="1" min="7" max="7" width="20.43"/>
    <col customWidth="1" min="8" max="8" width="20.71"/>
    <col customWidth="1" hidden="1" min="9" max="9" width="3.57"/>
    <col customWidth="1" hidden="1" min="10" max="10" width="3.71"/>
    <col customWidth="1" hidden="1" min="11" max="11" width="3.57"/>
    <col customWidth="1" hidden="1" min="12" max="13" width="4.0"/>
    <col customWidth="1" hidden="1" min="14" max="14" width="3.71"/>
    <col customWidth="1" hidden="1" min="15" max="15" width="2.57"/>
    <col customWidth="1" hidden="1" min="16" max="16" width="0.14"/>
    <col customWidth="1" hidden="1" min="17" max="17" width="1.43"/>
    <col customWidth="1" min="18" max="18" width="18.43"/>
    <col customWidth="1" min="19" max="19" width="18.14"/>
    <col customWidth="1" min="20" max="20" width="21.0"/>
    <col customWidth="1" min="21" max="21" width="1.0"/>
    <col customWidth="1" hidden="1" min="22" max="24" width="9.14"/>
    <col customWidth="1" min="25" max="25" width="38.43"/>
    <col customWidth="1" min="26" max="26" width="8.71"/>
  </cols>
  <sheetData>
    <row r="1" ht="24.75" customHeight="1">
      <c r="A1" s="196" t="s">
        <v>216</v>
      </c>
      <c r="U1" s="197"/>
      <c r="V1" s="197"/>
      <c r="W1" s="198"/>
      <c r="X1" s="198"/>
      <c r="Y1" s="198"/>
      <c r="Z1" s="198"/>
    </row>
    <row r="2" ht="24.75" customHeight="1">
      <c r="A2" s="199" t="s">
        <v>480</v>
      </c>
      <c r="U2" s="197"/>
      <c r="V2" s="197"/>
      <c r="W2" s="198"/>
      <c r="X2" s="198"/>
      <c r="Y2" s="198"/>
      <c r="Z2" s="198"/>
    </row>
    <row r="3" ht="24.75" customHeight="1">
      <c r="A3" s="196" t="s">
        <v>216</v>
      </c>
      <c r="U3" s="197"/>
      <c r="V3" s="197"/>
      <c r="W3" s="198"/>
      <c r="X3" s="198"/>
      <c r="Y3" s="198"/>
      <c r="Z3" s="198"/>
    </row>
    <row r="4" ht="24.75" customHeight="1">
      <c r="A4" s="199"/>
      <c r="B4" s="199"/>
      <c r="C4" s="199"/>
      <c r="D4" s="199"/>
      <c r="E4" s="199"/>
      <c r="F4" s="199"/>
      <c r="G4" s="199"/>
      <c r="H4" s="199"/>
      <c r="I4" s="199"/>
      <c r="R4" s="199"/>
      <c r="S4" s="199"/>
      <c r="T4" s="200"/>
      <c r="U4" s="197"/>
      <c r="V4" s="197"/>
      <c r="W4" s="198"/>
      <c r="X4" s="198"/>
      <c r="Y4" s="198"/>
      <c r="Z4" s="198"/>
    </row>
    <row r="5" ht="24.75" customHeight="1">
      <c r="A5" s="199"/>
      <c r="B5" s="201" t="s">
        <v>481</v>
      </c>
      <c r="C5" s="202" t="s">
        <v>482</v>
      </c>
      <c r="D5" s="203"/>
      <c r="E5" s="199" t="s">
        <v>483</v>
      </c>
      <c r="I5" s="199"/>
      <c r="R5" s="199"/>
      <c r="S5" s="199" t="s">
        <v>484</v>
      </c>
      <c r="T5" s="200"/>
      <c r="U5" s="197"/>
      <c r="V5" s="197"/>
      <c r="W5" s="198"/>
      <c r="X5" s="198"/>
      <c r="Y5" s="198"/>
      <c r="Z5" s="198"/>
    </row>
    <row r="6" ht="24.75" customHeight="1">
      <c r="A6" s="198"/>
      <c r="B6" s="198"/>
      <c r="C6" s="198"/>
      <c r="D6" s="197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200"/>
      <c r="U6" s="197"/>
      <c r="V6" s="197"/>
      <c r="W6" s="198"/>
      <c r="X6" s="198"/>
      <c r="Y6" s="198"/>
      <c r="Z6" s="198"/>
    </row>
    <row r="7" ht="24.75" customHeight="1">
      <c r="A7" s="204" t="s">
        <v>1</v>
      </c>
      <c r="B7" s="204" t="s">
        <v>485</v>
      </c>
      <c r="C7" s="204" t="s">
        <v>4</v>
      </c>
      <c r="D7" s="205" t="s">
        <v>486</v>
      </c>
      <c r="E7" s="206" t="s">
        <v>487</v>
      </c>
      <c r="F7" s="207" t="s">
        <v>475</v>
      </c>
      <c r="G7" s="208" t="s">
        <v>488</v>
      </c>
      <c r="H7" s="209" t="s">
        <v>489</v>
      </c>
      <c r="I7" s="210"/>
      <c r="J7" s="210"/>
      <c r="K7" s="210"/>
      <c r="L7" s="210"/>
      <c r="M7" s="210"/>
      <c r="N7" s="210"/>
      <c r="O7" s="210"/>
      <c r="P7" s="210"/>
      <c r="Q7" s="210"/>
      <c r="R7" s="211" t="s">
        <v>490</v>
      </c>
      <c r="S7" s="212" t="s">
        <v>491</v>
      </c>
      <c r="T7" s="209" t="s">
        <v>457</v>
      </c>
      <c r="U7" s="197"/>
      <c r="V7" s="197"/>
      <c r="W7" s="198"/>
      <c r="X7" s="198"/>
      <c r="Y7" s="198"/>
      <c r="Z7" s="198"/>
    </row>
    <row r="8" ht="24.75" customHeight="1">
      <c r="A8" s="122"/>
      <c r="B8" s="206"/>
      <c r="C8" s="122"/>
      <c r="D8" s="205"/>
      <c r="E8" s="206"/>
      <c r="F8" s="207"/>
      <c r="G8" s="122"/>
      <c r="H8" s="122"/>
      <c r="I8" s="213"/>
      <c r="J8" s="213"/>
      <c r="K8" s="213"/>
      <c r="L8" s="213"/>
      <c r="M8" s="213"/>
      <c r="N8" s="213"/>
      <c r="O8" s="213"/>
      <c r="P8" s="213"/>
      <c r="Q8" s="213"/>
      <c r="R8" s="214"/>
      <c r="S8" s="122"/>
      <c r="T8" s="122"/>
      <c r="U8" s="197"/>
      <c r="V8" s="197"/>
      <c r="W8" s="198"/>
      <c r="X8" s="198"/>
      <c r="Y8" s="198"/>
      <c r="Z8" s="198"/>
    </row>
    <row r="9" ht="24.75" customHeight="1">
      <c r="A9" s="215">
        <v>1.0</v>
      </c>
      <c r="B9" s="216">
        <v>2.22310001E8</v>
      </c>
      <c r="C9" s="89" t="s">
        <v>492</v>
      </c>
      <c r="D9" s="217" t="s">
        <v>105</v>
      </c>
      <c r="E9" s="218"/>
      <c r="F9" s="219"/>
      <c r="G9" s="220">
        <v>3750000.0</v>
      </c>
      <c r="H9" s="220"/>
      <c r="I9" s="220"/>
      <c r="J9" s="220"/>
      <c r="K9" s="220"/>
      <c r="L9" s="220"/>
      <c r="M9" s="220"/>
      <c r="N9" s="220"/>
      <c r="O9" s="220"/>
      <c r="P9" s="220"/>
      <c r="Q9" s="221"/>
      <c r="R9" s="222"/>
      <c r="S9" s="220"/>
      <c r="T9" s="223">
        <f t="shared" ref="T9:T52" si="1">SUM(G9:S9)</f>
        <v>3750000</v>
      </c>
      <c r="U9" s="197"/>
      <c r="V9" s="197"/>
      <c r="W9" s="198"/>
      <c r="X9" s="198"/>
      <c r="Y9" s="198"/>
      <c r="Z9" s="198"/>
    </row>
    <row r="10" ht="24.75" customHeight="1">
      <c r="A10" s="215">
        <v>2.0</v>
      </c>
      <c r="B10" s="216">
        <v>2.22310002E8</v>
      </c>
      <c r="C10" s="224" t="s">
        <v>493</v>
      </c>
      <c r="D10" s="225" t="s">
        <v>494</v>
      </c>
      <c r="E10" s="226" t="s">
        <v>495</v>
      </c>
      <c r="F10" s="215">
        <v>1.0</v>
      </c>
      <c r="G10" s="227">
        <v>600000.0</v>
      </c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8"/>
      <c r="S10" s="229"/>
      <c r="T10" s="230">
        <f t="shared" si="1"/>
        <v>600000</v>
      </c>
      <c r="U10" s="197"/>
      <c r="V10" s="197"/>
      <c r="W10" s="198"/>
      <c r="X10" s="198"/>
      <c r="Y10" s="198"/>
      <c r="Z10" s="198"/>
    </row>
    <row r="11" ht="24.75" customHeight="1">
      <c r="A11" s="215">
        <v>3.0</v>
      </c>
      <c r="B11" s="216">
        <v>2.22310003E8</v>
      </c>
      <c r="C11" s="231" t="s">
        <v>239</v>
      </c>
      <c r="D11" s="232" t="s">
        <v>105</v>
      </c>
      <c r="E11" s="233" t="s">
        <v>496</v>
      </c>
      <c r="F11" s="234">
        <v>5.0</v>
      </c>
      <c r="G11" s="235">
        <v>3600000.0</v>
      </c>
      <c r="H11" s="236">
        <v>150000.0</v>
      </c>
      <c r="I11" s="235"/>
      <c r="J11" s="235"/>
      <c r="K11" s="235"/>
      <c r="L11" s="235"/>
      <c r="M11" s="235"/>
      <c r="N11" s="235"/>
      <c r="O11" s="235"/>
      <c r="P11" s="235"/>
      <c r="Q11" s="235"/>
      <c r="R11" s="237"/>
      <c r="S11" s="235"/>
      <c r="T11" s="238">
        <f t="shared" si="1"/>
        <v>3750000</v>
      </c>
      <c r="U11" s="197"/>
      <c r="V11" s="197"/>
      <c r="W11" s="198"/>
      <c r="X11" s="198"/>
      <c r="Y11" s="198"/>
      <c r="Z11" s="198"/>
    </row>
    <row r="12" ht="24.75" customHeight="1">
      <c r="A12" s="215">
        <v>4.0</v>
      </c>
      <c r="B12" s="216">
        <v>2.22310004E8</v>
      </c>
      <c r="C12" s="89" t="s">
        <v>201</v>
      </c>
      <c r="D12" s="239" t="s">
        <v>494</v>
      </c>
      <c r="E12" s="240"/>
      <c r="F12" s="241"/>
      <c r="G12" s="242">
        <v>0.0</v>
      </c>
      <c r="H12" s="220">
        <v>3750000.0</v>
      </c>
      <c r="I12" s="220"/>
      <c r="J12" s="220"/>
      <c r="K12" s="220"/>
      <c r="L12" s="220"/>
      <c r="M12" s="220"/>
      <c r="N12" s="220"/>
      <c r="O12" s="220"/>
      <c r="P12" s="220"/>
      <c r="Q12" s="220"/>
      <c r="R12" s="243"/>
      <c r="S12" s="244"/>
      <c r="T12" s="223">
        <f t="shared" si="1"/>
        <v>3750000</v>
      </c>
      <c r="U12" s="197"/>
      <c r="V12" s="197"/>
      <c r="W12" s="198"/>
      <c r="X12" s="198"/>
      <c r="Y12" s="198"/>
      <c r="Z12" s="198"/>
    </row>
    <row r="13" ht="24.75" customHeight="1">
      <c r="A13" s="215">
        <v>5.0</v>
      </c>
      <c r="B13" s="216">
        <v>2.22310005E8</v>
      </c>
      <c r="C13" s="245" t="s">
        <v>497</v>
      </c>
      <c r="D13" s="246" t="s">
        <v>105</v>
      </c>
      <c r="E13" s="226"/>
      <c r="F13" s="215"/>
      <c r="G13" s="227">
        <v>0.0</v>
      </c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8"/>
      <c r="S13" s="247"/>
      <c r="T13" s="230">
        <f t="shared" si="1"/>
        <v>0</v>
      </c>
      <c r="U13" s="197"/>
      <c r="V13" s="197"/>
      <c r="W13" s="198"/>
      <c r="X13" s="198"/>
      <c r="Y13" s="198"/>
      <c r="Z13" s="198"/>
    </row>
    <row r="14" ht="24.75" customHeight="1">
      <c r="A14" s="215">
        <v>6.0</v>
      </c>
      <c r="B14" s="216">
        <v>2.22310006E8</v>
      </c>
      <c r="C14" s="89" t="s">
        <v>221</v>
      </c>
      <c r="D14" s="248" t="s">
        <v>494</v>
      </c>
      <c r="E14" s="218" t="s">
        <v>498</v>
      </c>
      <c r="F14" s="219">
        <v>2.0</v>
      </c>
      <c r="G14" s="220">
        <v>600000.0</v>
      </c>
      <c r="H14" s="220">
        <v>3150000.0</v>
      </c>
      <c r="I14" s="220"/>
      <c r="J14" s="220"/>
      <c r="K14" s="220"/>
      <c r="L14" s="220"/>
      <c r="M14" s="220"/>
      <c r="N14" s="220"/>
      <c r="O14" s="220"/>
      <c r="P14" s="220"/>
      <c r="Q14" s="220"/>
      <c r="R14" s="244"/>
      <c r="S14" s="249"/>
      <c r="T14" s="223">
        <f t="shared" si="1"/>
        <v>3750000</v>
      </c>
      <c r="U14" s="197"/>
      <c r="V14" s="197"/>
      <c r="W14" s="198"/>
      <c r="X14" s="198"/>
      <c r="Y14" s="198"/>
      <c r="Z14" s="198"/>
    </row>
    <row r="15" ht="24.75" customHeight="1">
      <c r="A15" s="215">
        <v>7.0</v>
      </c>
      <c r="B15" s="216">
        <v>2.22310007E8</v>
      </c>
      <c r="C15" s="231" t="s">
        <v>440</v>
      </c>
      <c r="D15" s="250" t="s">
        <v>105</v>
      </c>
      <c r="E15" s="251"/>
      <c r="F15" s="252"/>
      <c r="G15" s="253">
        <v>0.0</v>
      </c>
      <c r="H15" s="236">
        <v>3750000.0</v>
      </c>
      <c r="I15" s="235"/>
      <c r="J15" s="235"/>
      <c r="K15" s="235"/>
      <c r="L15" s="235"/>
      <c r="M15" s="235"/>
      <c r="N15" s="235"/>
      <c r="O15" s="235"/>
      <c r="P15" s="235"/>
      <c r="Q15" s="235"/>
      <c r="R15" s="254"/>
      <c r="S15" s="237"/>
      <c r="T15" s="238">
        <f t="shared" si="1"/>
        <v>3750000</v>
      </c>
      <c r="U15" s="197"/>
      <c r="V15" s="197"/>
      <c r="W15" s="198"/>
      <c r="X15" s="198"/>
      <c r="Y15" s="198"/>
      <c r="Z15" s="198"/>
    </row>
    <row r="16" ht="24.75" customHeight="1">
      <c r="A16" s="215">
        <v>8.0</v>
      </c>
      <c r="B16" s="216">
        <v>2.22310008E8</v>
      </c>
      <c r="C16" s="89" t="s">
        <v>155</v>
      </c>
      <c r="D16" s="255" t="s">
        <v>494</v>
      </c>
      <c r="E16" s="218" t="s">
        <v>499</v>
      </c>
      <c r="F16" s="219">
        <v>10.0</v>
      </c>
      <c r="G16" s="220">
        <v>3750000.0</v>
      </c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44"/>
      <c r="S16" s="220"/>
      <c r="T16" s="223">
        <f t="shared" si="1"/>
        <v>3750000</v>
      </c>
      <c r="U16" s="197"/>
      <c r="V16" s="197"/>
      <c r="W16" s="198"/>
      <c r="X16" s="198"/>
      <c r="Y16" s="198"/>
      <c r="Z16" s="198"/>
    </row>
    <row r="17" ht="24.75" customHeight="1">
      <c r="A17" s="215">
        <v>9.0</v>
      </c>
      <c r="B17" s="216">
        <v>2.22310009E8</v>
      </c>
      <c r="C17" s="89" t="s">
        <v>500</v>
      </c>
      <c r="D17" s="239" t="s">
        <v>105</v>
      </c>
      <c r="E17" s="218" t="s">
        <v>501</v>
      </c>
      <c r="F17" s="219">
        <v>7.0</v>
      </c>
      <c r="G17" s="220">
        <v>3750000.0</v>
      </c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44"/>
      <c r="S17" s="244"/>
      <c r="T17" s="223">
        <f t="shared" si="1"/>
        <v>3750000</v>
      </c>
      <c r="U17" s="197"/>
      <c r="V17" s="197"/>
      <c r="W17" s="198"/>
      <c r="X17" s="198"/>
      <c r="Y17" s="198"/>
      <c r="Z17" s="198"/>
    </row>
    <row r="18" ht="24.75" customHeight="1">
      <c r="A18" s="215">
        <v>10.0</v>
      </c>
      <c r="B18" s="216">
        <v>2.2231001E8</v>
      </c>
      <c r="C18" s="231" t="s">
        <v>238</v>
      </c>
      <c r="D18" s="256" t="s">
        <v>494</v>
      </c>
      <c r="E18" s="233"/>
      <c r="F18" s="234"/>
      <c r="G18" s="235">
        <v>0.0</v>
      </c>
      <c r="H18" s="236">
        <v>3750000.0</v>
      </c>
      <c r="I18" s="235"/>
      <c r="J18" s="235"/>
      <c r="K18" s="235"/>
      <c r="L18" s="235"/>
      <c r="M18" s="235"/>
      <c r="N18" s="235"/>
      <c r="O18" s="235"/>
      <c r="P18" s="235"/>
      <c r="Q18" s="235"/>
      <c r="R18" s="254"/>
      <c r="S18" s="237"/>
      <c r="T18" s="238">
        <f t="shared" si="1"/>
        <v>3750000</v>
      </c>
      <c r="U18" s="197"/>
      <c r="V18" s="197"/>
      <c r="W18" s="198"/>
      <c r="X18" s="198"/>
      <c r="Y18" s="198"/>
      <c r="Z18" s="198"/>
    </row>
    <row r="19" ht="24.75" customHeight="1">
      <c r="A19" s="215">
        <v>11.0</v>
      </c>
      <c r="B19" s="216">
        <v>2.22310011E8</v>
      </c>
      <c r="C19" s="245" t="s">
        <v>168</v>
      </c>
      <c r="D19" s="257" t="s">
        <v>494</v>
      </c>
      <c r="E19" s="258"/>
      <c r="F19" s="259"/>
      <c r="G19" s="260">
        <v>3000000.0</v>
      </c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47"/>
      <c r="S19" s="247"/>
      <c r="T19" s="230">
        <f t="shared" si="1"/>
        <v>3000000</v>
      </c>
      <c r="U19" s="197"/>
      <c r="V19" s="197"/>
      <c r="W19" s="198"/>
      <c r="X19" s="198"/>
      <c r="Y19" s="198"/>
      <c r="Z19" s="198"/>
    </row>
    <row r="20" ht="24.75" customHeight="1">
      <c r="A20" s="215">
        <v>12.0</v>
      </c>
      <c r="B20" s="216">
        <v>2.22310012E8</v>
      </c>
      <c r="C20" s="245" t="s">
        <v>502</v>
      </c>
      <c r="D20" s="261" t="s">
        <v>105</v>
      </c>
      <c r="E20" s="226"/>
      <c r="F20" s="215"/>
      <c r="G20" s="262">
        <v>3000000.0</v>
      </c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8"/>
      <c r="S20" s="228"/>
      <c r="T20" s="230">
        <f t="shared" si="1"/>
        <v>3000000</v>
      </c>
      <c r="U20" s="197"/>
      <c r="V20" s="197"/>
      <c r="W20" s="198"/>
      <c r="X20" s="198"/>
      <c r="Y20" s="198"/>
      <c r="Z20" s="198"/>
    </row>
    <row r="21" ht="24.75" customHeight="1">
      <c r="A21" s="215">
        <v>13.0</v>
      </c>
      <c r="B21" s="216">
        <v>2.22310013E8</v>
      </c>
      <c r="C21" s="89" t="s">
        <v>175</v>
      </c>
      <c r="D21" s="217" t="s">
        <v>105</v>
      </c>
      <c r="E21" s="218"/>
      <c r="F21" s="219"/>
      <c r="G21" s="220">
        <v>0.0</v>
      </c>
      <c r="H21" s="220">
        <v>3750000.0</v>
      </c>
      <c r="I21" s="220"/>
      <c r="J21" s="220"/>
      <c r="K21" s="220"/>
      <c r="L21" s="220"/>
      <c r="M21" s="220"/>
      <c r="N21" s="220"/>
      <c r="O21" s="220"/>
      <c r="P21" s="220"/>
      <c r="Q21" s="220"/>
      <c r="R21" s="244"/>
      <c r="S21" s="249"/>
      <c r="T21" s="223">
        <f t="shared" si="1"/>
        <v>3750000</v>
      </c>
      <c r="U21" s="197"/>
      <c r="V21" s="197"/>
      <c r="W21" s="198"/>
      <c r="X21" s="198"/>
      <c r="Y21" s="198"/>
      <c r="Z21" s="198"/>
    </row>
    <row r="22" ht="24.75" customHeight="1">
      <c r="A22" s="215">
        <v>14.0</v>
      </c>
      <c r="B22" s="216">
        <v>2.22310014E8</v>
      </c>
      <c r="C22" s="245" t="s">
        <v>503</v>
      </c>
      <c r="D22" s="263" t="s">
        <v>494</v>
      </c>
      <c r="E22" s="226"/>
      <c r="F22" s="215"/>
      <c r="G22" s="227">
        <v>0.0</v>
      </c>
      <c r="H22" s="227">
        <v>1500000.0</v>
      </c>
      <c r="I22" s="227"/>
      <c r="J22" s="227"/>
      <c r="K22" s="227"/>
      <c r="L22" s="227"/>
      <c r="M22" s="227"/>
      <c r="N22" s="227"/>
      <c r="O22" s="227"/>
      <c r="P22" s="227"/>
      <c r="Q22" s="227"/>
      <c r="R22" s="247"/>
      <c r="S22" s="228"/>
      <c r="T22" s="230">
        <f t="shared" si="1"/>
        <v>1500000</v>
      </c>
      <c r="U22" s="197"/>
      <c r="V22" s="197"/>
      <c r="W22" s="198"/>
      <c r="X22" s="198"/>
      <c r="Y22" s="198"/>
      <c r="Z22" s="198"/>
    </row>
    <row r="23" ht="24.75" customHeight="1">
      <c r="A23" s="215">
        <v>15.0</v>
      </c>
      <c r="B23" s="216">
        <v>2.22310015E8</v>
      </c>
      <c r="C23" s="231" t="s">
        <v>237</v>
      </c>
      <c r="D23" s="264" t="s">
        <v>105</v>
      </c>
      <c r="E23" s="251" t="s">
        <v>504</v>
      </c>
      <c r="F23" s="252">
        <v>9.0</v>
      </c>
      <c r="G23" s="265">
        <v>2750000.0</v>
      </c>
      <c r="H23" s="236">
        <v>1000000.0</v>
      </c>
      <c r="I23" s="235"/>
      <c r="J23" s="235"/>
      <c r="K23" s="235"/>
      <c r="L23" s="235"/>
      <c r="M23" s="235"/>
      <c r="N23" s="235"/>
      <c r="O23" s="235"/>
      <c r="P23" s="235"/>
      <c r="Q23" s="235"/>
      <c r="R23" s="266"/>
      <c r="S23" s="254"/>
      <c r="T23" s="238">
        <f t="shared" si="1"/>
        <v>3750000</v>
      </c>
      <c r="U23" s="197"/>
      <c r="V23" s="197"/>
      <c r="W23" s="198"/>
      <c r="X23" s="198"/>
      <c r="Y23" s="198"/>
      <c r="Z23" s="198"/>
    </row>
    <row r="24" ht="24.75" customHeight="1">
      <c r="A24" s="215">
        <v>16.0</v>
      </c>
      <c r="B24" s="216">
        <v>2.22310016E8</v>
      </c>
      <c r="C24" s="267" t="s">
        <v>161</v>
      </c>
      <c r="D24" s="257" t="s">
        <v>494</v>
      </c>
      <c r="E24" s="226" t="s">
        <v>505</v>
      </c>
      <c r="F24" s="215">
        <v>1.0</v>
      </c>
      <c r="G24" s="262">
        <v>3000000.0</v>
      </c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47"/>
      <c r="S24" s="227"/>
      <c r="T24" s="230">
        <f t="shared" si="1"/>
        <v>3000000</v>
      </c>
      <c r="U24" s="197"/>
      <c r="V24" s="197"/>
      <c r="W24" s="198"/>
      <c r="X24" s="198"/>
      <c r="Y24" s="198"/>
      <c r="Z24" s="198"/>
    </row>
    <row r="25" ht="24.75" customHeight="1">
      <c r="A25" s="215">
        <v>17.0</v>
      </c>
      <c r="B25" s="216">
        <v>2.22310017E8</v>
      </c>
      <c r="C25" s="231" t="s">
        <v>354</v>
      </c>
      <c r="D25" s="232" t="s">
        <v>494</v>
      </c>
      <c r="E25" s="233"/>
      <c r="F25" s="234"/>
      <c r="G25" s="235">
        <v>0.0</v>
      </c>
      <c r="H25" s="236">
        <v>3750000.0</v>
      </c>
      <c r="I25" s="235"/>
      <c r="J25" s="235"/>
      <c r="K25" s="235"/>
      <c r="L25" s="235"/>
      <c r="M25" s="235"/>
      <c r="N25" s="235"/>
      <c r="O25" s="235"/>
      <c r="P25" s="235"/>
      <c r="Q25" s="235"/>
      <c r="R25" s="237"/>
      <c r="S25" s="268"/>
      <c r="T25" s="238">
        <f t="shared" si="1"/>
        <v>3750000</v>
      </c>
      <c r="U25" s="197"/>
      <c r="V25" s="197"/>
      <c r="W25" s="198"/>
      <c r="X25" s="198"/>
      <c r="Y25" s="198"/>
      <c r="Z25" s="198"/>
    </row>
    <row r="26" ht="24.75" customHeight="1">
      <c r="A26" s="215">
        <v>18.0</v>
      </c>
      <c r="B26" s="216">
        <v>2.22310018E8</v>
      </c>
      <c r="C26" s="231" t="s">
        <v>361</v>
      </c>
      <c r="D26" s="264" t="s">
        <v>105</v>
      </c>
      <c r="E26" s="233"/>
      <c r="F26" s="234"/>
      <c r="G26" s="236">
        <v>3750000.0</v>
      </c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7"/>
      <c r="S26" s="237"/>
      <c r="T26" s="238">
        <f t="shared" si="1"/>
        <v>3750000</v>
      </c>
      <c r="U26" s="197"/>
      <c r="V26" s="197"/>
      <c r="W26" s="198"/>
      <c r="X26" s="198"/>
      <c r="Y26" s="198"/>
      <c r="Z26" s="198"/>
    </row>
    <row r="27" ht="24.75" customHeight="1">
      <c r="A27" s="215">
        <v>19.0</v>
      </c>
      <c r="B27" s="216">
        <v>2.22310019E8</v>
      </c>
      <c r="C27" s="245" t="s">
        <v>506</v>
      </c>
      <c r="D27" s="263" t="s">
        <v>494</v>
      </c>
      <c r="E27" s="226" t="s">
        <v>507</v>
      </c>
      <c r="F27" s="215">
        <v>6.0</v>
      </c>
      <c r="G27" s="262">
        <v>3300000.0</v>
      </c>
      <c r="H27" s="262"/>
      <c r="I27" s="227"/>
      <c r="J27" s="227"/>
      <c r="K27" s="227"/>
      <c r="L27" s="227"/>
      <c r="M27" s="227"/>
      <c r="N27" s="227"/>
      <c r="O27" s="227"/>
      <c r="P27" s="227"/>
      <c r="Q27" s="227"/>
      <c r="R27" s="247"/>
      <c r="S27" s="229"/>
      <c r="T27" s="230">
        <f t="shared" si="1"/>
        <v>3300000</v>
      </c>
      <c r="U27" s="197"/>
      <c r="V27" s="197"/>
      <c r="W27" s="198"/>
      <c r="X27" s="198"/>
      <c r="Y27" s="198"/>
      <c r="Z27" s="198"/>
    </row>
    <row r="28" ht="24.75" customHeight="1">
      <c r="A28" s="215">
        <v>20.0</v>
      </c>
      <c r="B28" s="216">
        <v>2.2231002E8</v>
      </c>
      <c r="C28" s="231" t="s">
        <v>384</v>
      </c>
      <c r="D28" s="232" t="s">
        <v>494</v>
      </c>
      <c r="E28" s="251" t="s">
        <v>508</v>
      </c>
      <c r="F28" s="252">
        <v>8.0</v>
      </c>
      <c r="G28" s="253">
        <v>2400000.0</v>
      </c>
      <c r="H28" s="236">
        <v>1350000.0</v>
      </c>
      <c r="I28" s="235"/>
      <c r="J28" s="235"/>
      <c r="K28" s="235"/>
      <c r="L28" s="235"/>
      <c r="M28" s="235"/>
      <c r="N28" s="235"/>
      <c r="O28" s="235"/>
      <c r="P28" s="235"/>
      <c r="Q28" s="235"/>
      <c r="R28" s="254"/>
      <c r="S28" s="237"/>
      <c r="T28" s="238">
        <f t="shared" si="1"/>
        <v>3750000</v>
      </c>
      <c r="U28" s="197"/>
      <c r="V28" s="197"/>
      <c r="W28" s="198"/>
      <c r="X28" s="198"/>
      <c r="Y28" s="198"/>
      <c r="Z28" s="198"/>
    </row>
    <row r="29" ht="24.75" customHeight="1">
      <c r="A29" s="215">
        <v>21.0</v>
      </c>
      <c r="B29" s="216">
        <v>2.22310021E8</v>
      </c>
      <c r="C29" s="231" t="s">
        <v>240</v>
      </c>
      <c r="D29" s="256" t="s">
        <v>105</v>
      </c>
      <c r="E29" s="233" t="s">
        <v>498</v>
      </c>
      <c r="F29" s="234">
        <v>2.0</v>
      </c>
      <c r="G29" s="236">
        <v>1750000.0</v>
      </c>
      <c r="H29" s="236">
        <v>1000000.0</v>
      </c>
      <c r="I29" s="235"/>
      <c r="J29" s="235"/>
      <c r="K29" s="235"/>
      <c r="L29" s="235"/>
      <c r="M29" s="235"/>
      <c r="N29" s="235"/>
      <c r="O29" s="235"/>
      <c r="P29" s="235"/>
      <c r="Q29" s="235"/>
      <c r="R29" s="269">
        <v>1000000.0</v>
      </c>
      <c r="S29" s="254"/>
      <c r="T29" s="238">
        <f t="shared" si="1"/>
        <v>3750000</v>
      </c>
      <c r="U29" s="197"/>
      <c r="V29" s="197"/>
      <c r="W29" s="198"/>
      <c r="X29" s="198"/>
      <c r="Y29" s="198"/>
      <c r="Z29" s="198"/>
    </row>
    <row r="30" ht="24.75" customHeight="1">
      <c r="A30" s="215">
        <v>22.0</v>
      </c>
      <c r="B30" s="216">
        <v>2.22310022E8</v>
      </c>
      <c r="C30" s="231" t="s">
        <v>302</v>
      </c>
      <c r="D30" s="232" t="s">
        <v>494</v>
      </c>
      <c r="E30" s="233"/>
      <c r="F30" s="234"/>
      <c r="G30" s="236">
        <v>3750000.0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7"/>
      <c r="S30" s="254"/>
      <c r="T30" s="238">
        <f t="shared" si="1"/>
        <v>3750000</v>
      </c>
      <c r="U30" s="197"/>
      <c r="V30" s="197"/>
      <c r="W30" s="198"/>
      <c r="X30" s="198"/>
      <c r="Y30" s="198"/>
      <c r="Z30" s="198"/>
    </row>
    <row r="31" ht="24.75" customHeight="1">
      <c r="A31" s="215">
        <v>23.0</v>
      </c>
      <c r="B31" s="216">
        <v>2.22310023E8</v>
      </c>
      <c r="C31" s="245" t="s">
        <v>340</v>
      </c>
      <c r="D31" s="263" t="s">
        <v>494</v>
      </c>
      <c r="E31" s="226"/>
      <c r="F31" s="215"/>
      <c r="G31" s="262">
        <v>2000000.0</v>
      </c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9"/>
      <c r="S31" s="227"/>
      <c r="T31" s="230">
        <f t="shared" si="1"/>
        <v>2000000</v>
      </c>
      <c r="U31" s="197"/>
      <c r="V31" s="197"/>
      <c r="W31" s="198"/>
      <c r="X31" s="198"/>
      <c r="Y31" s="198"/>
      <c r="Z31" s="198"/>
    </row>
    <row r="32" ht="24.75" customHeight="1">
      <c r="A32" s="215">
        <v>24.0</v>
      </c>
      <c r="B32" s="216">
        <v>2.22310024E8</v>
      </c>
      <c r="C32" s="245" t="s">
        <v>439</v>
      </c>
      <c r="D32" s="263" t="s">
        <v>494</v>
      </c>
      <c r="E32" s="226"/>
      <c r="F32" s="215"/>
      <c r="G32" s="227">
        <v>0.0</v>
      </c>
      <c r="H32" s="262">
        <v>1000000.0</v>
      </c>
      <c r="I32" s="227"/>
      <c r="J32" s="227"/>
      <c r="K32" s="227"/>
      <c r="L32" s="227"/>
      <c r="M32" s="227"/>
      <c r="N32" s="227"/>
      <c r="O32" s="227"/>
      <c r="P32" s="227"/>
      <c r="Q32" s="227"/>
      <c r="R32" s="247"/>
      <c r="S32" s="247"/>
      <c r="T32" s="230">
        <f t="shared" si="1"/>
        <v>1000000</v>
      </c>
      <c r="U32" s="197"/>
      <c r="V32" s="197"/>
      <c r="W32" s="198"/>
      <c r="X32" s="198"/>
      <c r="Y32" s="198"/>
      <c r="Z32" s="198"/>
    </row>
    <row r="33" ht="24.75" customHeight="1">
      <c r="A33" s="215">
        <v>25.0</v>
      </c>
      <c r="B33" s="216">
        <v>2.22310025E8</v>
      </c>
      <c r="C33" s="245" t="s">
        <v>509</v>
      </c>
      <c r="D33" s="263" t="s">
        <v>105</v>
      </c>
      <c r="E33" s="226"/>
      <c r="F33" s="215"/>
      <c r="G33" s="227">
        <v>1000000.0</v>
      </c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47"/>
      <c r="S33" s="227"/>
      <c r="T33" s="230">
        <f t="shared" si="1"/>
        <v>1000000</v>
      </c>
      <c r="U33" s="197"/>
      <c r="V33" s="197"/>
      <c r="W33" s="198"/>
      <c r="X33" s="198"/>
      <c r="Y33" s="198"/>
      <c r="Z33" s="198"/>
    </row>
    <row r="34" ht="24.75" customHeight="1">
      <c r="A34" s="215">
        <v>26.0</v>
      </c>
      <c r="B34" s="216">
        <v>2.22310026E8</v>
      </c>
      <c r="C34" s="245" t="s">
        <v>510</v>
      </c>
      <c r="D34" s="263" t="s">
        <v>105</v>
      </c>
      <c r="E34" s="226"/>
      <c r="F34" s="215"/>
      <c r="G34" s="227">
        <v>0.0</v>
      </c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47"/>
      <c r="S34" s="228"/>
      <c r="T34" s="230">
        <f t="shared" si="1"/>
        <v>0</v>
      </c>
      <c r="U34" s="197"/>
      <c r="V34" s="197"/>
      <c r="W34" s="198"/>
      <c r="X34" s="198"/>
      <c r="Y34" s="198"/>
      <c r="Z34" s="198"/>
    </row>
    <row r="35" ht="24.75" customHeight="1">
      <c r="A35" s="215">
        <v>27.0</v>
      </c>
      <c r="B35" s="216">
        <v>2.22310027E8</v>
      </c>
      <c r="C35" s="231" t="s">
        <v>287</v>
      </c>
      <c r="D35" s="270" t="s">
        <v>105</v>
      </c>
      <c r="E35" s="233" t="s">
        <v>511</v>
      </c>
      <c r="F35" s="234">
        <v>12.0</v>
      </c>
      <c r="G35" s="235">
        <v>3600000.0</v>
      </c>
      <c r="H35" s="236">
        <v>150000.0</v>
      </c>
      <c r="I35" s="235"/>
      <c r="J35" s="235"/>
      <c r="K35" s="235"/>
      <c r="L35" s="235"/>
      <c r="M35" s="235"/>
      <c r="N35" s="235"/>
      <c r="O35" s="235"/>
      <c r="P35" s="235"/>
      <c r="Q35" s="235"/>
      <c r="R35" s="254"/>
      <c r="S35" s="237"/>
      <c r="T35" s="238">
        <f t="shared" si="1"/>
        <v>3750000</v>
      </c>
      <c r="U35" s="197"/>
      <c r="V35" s="197"/>
      <c r="W35" s="198"/>
      <c r="X35" s="198"/>
      <c r="Y35" s="198"/>
      <c r="Z35" s="198"/>
    </row>
    <row r="36" ht="24.75" customHeight="1">
      <c r="A36" s="215">
        <v>28.0</v>
      </c>
      <c r="B36" s="216">
        <v>2.22310028E8</v>
      </c>
      <c r="C36" s="231" t="s">
        <v>362</v>
      </c>
      <c r="D36" s="271" t="s">
        <v>105</v>
      </c>
      <c r="E36" s="233"/>
      <c r="F36" s="234"/>
      <c r="G36" s="236">
        <v>3750000.0</v>
      </c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7"/>
      <c r="S36" s="254"/>
      <c r="T36" s="238">
        <f t="shared" si="1"/>
        <v>3750000</v>
      </c>
      <c r="U36" s="197"/>
      <c r="V36" s="197"/>
      <c r="W36" s="198"/>
      <c r="X36" s="198"/>
      <c r="Y36" s="198"/>
      <c r="Z36" s="198"/>
    </row>
    <row r="37" ht="24.75" customHeight="1">
      <c r="A37" s="215">
        <v>29.0</v>
      </c>
      <c r="B37" s="216">
        <v>2.22310029E8</v>
      </c>
      <c r="C37" s="245" t="s">
        <v>512</v>
      </c>
      <c r="D37" s="257" t="s">
        <v>494</v>
      </c>
      <c r="E37" s="226"/>
      <c r="F37" s="215"/>
      <c r="G37" s="227">
        <v>0.0</v>
      </c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72"/>
      <c r="S37" s="228"/>
      <c r="T37" s="230">
        <f t="shared" si="1"/>
        <v>0</v>
      </c>
      <c r="U37" s="197"/>
      <c r="V37" s="197"/>
      <c r="W37" s="198"/>
      <c r="X37" s="198"/>
      <c r="Y37" s="198"/>
      <c r="Z37" s="198"/>
    </row>
    <row r="38" ht="24.75" customHeight="1">
      <c r="A38" s="215">
        <v>30.0</v>
      </c>
      <c r="B38" s="216">
        <v>2.2231003E8</v>
      </c>
      <c r="C38" s="273" t="s">
        <v>341</v>
      </c>
      <c r="D38" s="232" t="s">
        <v>494</v>
      </c>
      <c r="E38" s="233"/>
      <c r="F38" s="234"/>
      <c r="G38" s="236">
        <v>3750000.0</v>
      </c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7"/>
      <c r="S38" s="254"/>
      <c r="T38" s="238">
        <f t="shared" si="1"/>
        <v>3750000</v>
      </c>
      <c r="U38" s="197"/>
      <c r="V38" s="197"/>
      <c r="W38" s="198"/>
      <c r="X38" s="198"/>
      <c r="Y38" s="198"/>
      <c r="Z38" s="198"/>
    </row>
    <row r="39" ht="24.75" customHeight="1">
      <c r="A39" s="215">
        <v>31.0</v>
      </c>
      <c r="B39" s="216">
        <v>2.22310031E8</v>
      </c>
      <c r="C39" s="231" t="s">
        <v>288</v>
      </c>
      <c r="D39" s="232" t="s">
        <v>494</v>
      </c>
      <c r="E39" s="233" t="s">
        <v>513</v>
      </c>
      <c r="F39" s="234">
        <v>6.0</v>
      </c>
      <c r="G39" s="236">
        <v>3750000.0</v>
      </c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7"/>
      <c r="S39" s="274"/>
      <c r="T39" s="238">
        <f t="shared" si="1"/>
        <v>3750000</v>
      </c>
      <c r="U39" s="197"/>
      <c r="V39" s="197"/>
      <c r="W39" s="198"/>
      <c r="X39" s="198"/>
      <c r="Y39" s="198"/>
      <c r="Z39" s="198"/>
    </row>
    <row r="40" ht="24.75" customHeight="1">
      <c r="A40" s="215">
        <v>32.0</v>
      </c>
      <c r="B40" s="216">
        <v>2.22310032E8</v>
      </c>
      <c r="C40" s="89" t="s">
        <v>514</v>
      </c>
      <c r="D40" s="217" t="s">
        <v>494</v>
      </c>
      <c r="E40" s="240"/>
      <c r="F40" s="241"/>
      <c r="G40" s="242">
        <v>3750000.0</v>
      </c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44"/>
      <c r="S40" s="220"/>
      <c r="T40" s="223">
        <f t="shared" si="1"/>
        <v>3750000</v>
      </c>
      <c r="U40" s="197"/>
      <c r="V40" s="197"/>
      <c r="W40" s="198"/>
      <c r="X40" s="198"/>
      <c r="Y40" s="198"/>
      <c r="Z40" s="198"/>
    </row>
    <row r="41" ht="24.75" customHeight="1">
      <c r="A41" s="215">
        <v>33.0</v>
      </c>
      <c r="B41" s="216">
        <v>2.22310033E8</v>
      </c>
      <c r="C41" s="89" t="s">
        <v>515</v>
      </c>
      <c r="D41" s="239" t="s">
        <v>494</v>
      </c>
      <c r="E41" s="218" t="s">
        <v>495</v>
      </c>
      <c r="F41" s="219">
        <v>1.0</v>
      </c>
      <c r="G41" s="220">
        <v>3750000.0</v>
      </c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44"/>
      <c r="S41" s="244"/>
      <c r="T41" s="223">
        <f t="shared" si="1"/>
        <v>3750000</v>
      </c>
      <c r="U41" s="197"/>
      <c r="V41" s="197"/>
      <c r="W41" s="198"/>
      <c r="X41" s="198"/>
      <c r="Y41" s="198"/>
      <c r="Z41" s="198"/>
    </row>
    <row r="42" ht="24.75" customHeight="1">
      <c r="A42" s="215">
        <v>34.0</v>
      </c>
      <c r="B42" s="216">
        <v>2.22310034E8</v>
      </c>
      <c r="C42" s="245" t="s">
        <v>516</v>
      </c>
      <c r="D42" s="246" t="s">
        <v>105</v>
      </c>
      <c r="E42" s="275"/>
      <c r="F42" s="276"/>
      <c r="G42" s="277">
        <v>0.0</v>
      </c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8"/>
      <c r="S42" s="247"/>
      <c r="T42" s="230">
        <f t="shared" si="1"/>
        <v>0</v>
      </c>
      <c r="U42" s="197"/>
      <c r="V42" s="197"/>
      <c r="W42" s="198"/>
      <c r="X42" s="198"/>
      <c r="Y42" s="198"/>
      <c r="Z42" s="198"/>
    </row>
    <row r="43" ht="24.75" customHeight="1">
      <c r="A43" s="215">
        <v>35.0</v>
      </c>
      <c r="B43" s="216">
        <v>2.22310035E8</v>
      </c>
      <c r="C43" s="245" t="s">
        <v>424</v>
      </c>
      <c r="D43" s="225" t="s">
        <v>494</v>
      </c>
      <c r="E43" s="226"/>
      <c r="F43" s="215"/>
      <c r="G43" s="227">
        <v>0.0</v>
      </c>
      <c r="H43" s="262">
        <v>1000000.0</v>
      </c>
      <c r="I43" s="227"/>
      <c r="J43" s="227"/>
      <c r="K43" s="227"/>
      <c r="L43" s="227"/>
      <c r="M43" s="227"/>
      <c r="N43" s="227"/>
      <c r="O43" s="227"/>
      <c r="P43" s="227"/>
      <c r="Q43" s="227"/>
      <c r="R43" s="247"/>
      <c r="S43" s="247"/>
      <c r="T43" s="230">
        <f t="shared" si="1"/>
        <v>1000000</v>
      </c>
      <c r="U43" s="197"/>
      <c r="V43" s="197"/>
      <c r="W43" s="198"/>
      <c r="X43" s="198"/>
      <c r="Y43" s="198"/>
      <c r="Z43" s="198"/>
    </row>
    <row r="44" ht="24.75" customHeight="1">
      <c r="A44" s="215">
        <v>36.0</v>
      </c>
      <c r="B44" s="216">
        <v>2.22310036E8</v>
      </c>
      <c r="C44" s="245" t="s">
        <v>517</v>
      </c>
      <c r="D44" s="225" t="s">
        <v>105</v>
      </c>
      <c r="E44" s="226"/>
      <c r="F44" s="215"/>
      <c r="G44" s="227">
        <v>0.0</v>
      </c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47"/>
      <c r="S44" s="229"/>
      <c r="T44" s="230">
        <f t="shared" si="1"/>
        <v>0</v>
      </c>
      <c r="U44" s="197"/>
      <c r="V44" s="197"/>
      <c r="W44" s="198"/>
      <c r="X44" s="198"/>
      <c r="Y44" s="198"/>
      <c r="Z44" s="198"/>
    </row>
    <row r="45" ht="24.75" customHeight="1">
      <c r="A45" s="215">
        <v>37.0</v>
      </c>
      <c r="B45" s="216">
        <v>2.22310037E8</v>
      </c>
      <c r="C45" s="89" t="s">
        <v>222</v>
      </c>
      <c r="D45" s="239" t="s">
        <v>105</v>
      </c>
      <c r="E45" s="240"/>
      <c r="F45" s="241"/>
      <c r="G45" s="242">
        <v>0.0</v>
      </c>
      <c r="H45" s="220">
        <v>3750000.0</v>
      </c>
      <c r="I45" s="220"/>
      <c r="J45" s="220"/>
      <c r="K45" s="220"/>
      <c r="L45" s="220"/>
      <c r="M45" s="220"/>
      <c r="N45" s="220"/>
      <c r="O45" s="220"/>
      <c r="P45" s="220"/>
      <c r="Q45" s="220"/>
      <c r="R45" s="249"/>
      <c r="S45" s="278"/>
      <c r="T45" s="223">
        <f t="shared" si="1"/>
        <v>3750000</v>
      </c>
      <c r="U45" s="197"/>
      <c r="V45" s="197"/>
      <c r="W45" s="198"/>
      <c r="X45" s="198"/>
      <c r="Y45" s="198"/>
      <c r="Z45" s="198"/>
    </row>
    <row r="46" ht="24.75" customHeight="1">
      <c r="A46" s="215">
        <v>38.0</v>
      </c>
      <c r="B46" s="216">
        <v>2.22310038E8</v>
      </c>
      <c r="C46" s="89" t="s">
        <v>202</v>
      </c>
      <c r="D46" s="239" t="s">
        <v>105</v>
      </c>
      <c r="E46" s="218" t="s">
        <v>518</v>
      </c>
      <c r="F46" s="219">
        <v>7.0</v>
      </c>
      <c r="G46" s="220">
        <v>3750000.0</v>
      </c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49"/>
      <c r="S46" s="278"/>
      <c r="T46" s="223">
        <f t="shared" si="1"/>
        <v>3750000</v>
      </c>
      <c r="U46" s="197"/>
      <c r="V46" s="197"/>
      <c r="W46" s="198"/>
      <c r="X46" s="198"/>
      <c r="Y46" s="198"/>
      <c r="Z46" s="198"/>
    </row>
    <row r="47" ht="24.75" customHeight="1">
      <c r="A47" s="215">
        <v>39.0</v>
      </c>
      <c r="B47" s="216">
        <v>2.22310039E8</v>
      </c>
      <c r="C47" s="279" t="s">
        <v>519</v>
      </c>
      <c r="D47" s="280" t="s">
        <v>494</v>
      </c>
      <c r="E47" s="281" t="s">
        <v>520</v>
      </c>
      <c r="F47" s="282">
        <v>12.0</v>
      </c>
      <c r="G47" s="283">
        <v>3600000.0</v>
      </c>
      <c r="H47" s="283">
        <v>150000.0</v>
      </c>
      <c r="I47" s="283"/>
      <c r="J47" s="283"/>
      <c r="K47" s="283"/>
      <c r="L47" s="283"/>
      <c r="M47" s="283"/>
      <c r="N47" s="283"/>
      <c r="O47" s="283"/>
      <c r="P47" s="283"/>
      <c r="Q47" s="283"/>
      <c r="R47" s="284"/>
      <c r="S47" s="285"/>
      <c r="T47" s="286">
        <f t="shared" si="1"/>
        <v>3750000</v>
      </c>
      <c r="U47" s="197"/>
      <c r="V47" s="197"/>
      <c r="W47" s="198"/>
      <c r="X47" s="198"/>
      <c r="Y47" s="198"/>
      <c r="Z47" s="198"/>
    </row>
    <row r="48" ht="24.75" customHeight="1">
      <c r="A48" s="215">
        <v>40.0</v>
      </c>
      <c r="B48" s="216">
        <v>2.2231004E8</v>
      </c>
      <c r="C48" s="245" t="s">
        <v>521</v>
      </c>
      <c r="D48" s="257" t="s">
        <v>494</v>
      </c>
      <c r="E48" s="226"/>
      <c r="F48" s="226"/>
      <c r="G48" s="287">
        <v>0.0</v>
      </c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47"/>
      <c r="S48" s="229"/>
      <c r="T48" s="230">
        <f t="shared" si="1"/>
        <v>0</v>
      </c>
      <c r="U48" s="197"/>
      <c r="V48" s="197"/>
      <c r="W48" s="198"/>
      <c r="X48" s="198"/>
      <c r="Y48" s="198"/>
      <c r="Z48" s="198"/>
    </row>
    <row r="49" ht="24.75" customHeight="1">
      <c r="A49" s="215">
        <v>41.0</v>
      </c>
      <c r="B49" s="216">
        <v>2.22310041E8</v>
      </c>
      <c r="C49" s="245" t="s">
        <v>522</v>
      </c>
      <c r="D49" s="257" t="s">
        <v>494</v>
      </c>
      <c r="E49" s="226" t="s">
        <v>495</v>
      </c>
      <c r="F49" s="215">
        <v>1.0</v>
      </c>
      <c r="G49" s="227">
        <v>300000.0</v>
      </c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8"/>
      <c r="S49" s="228"/>
      <c r="T49" s="230">
        <f t="shared" si="1"/>
        <v>300000</v>
      </c>
      <c r="U49" s="197"/>
      <c r="V49" s="197"/>
      <c r="W49" s="198"/>
      <c r="X49" s="198"/>
      <c r="Y49" s="198"/>
      <c r="Z49" s="198"/>
    </row>
    <row r="50" ht="24.75" customHeight="1">
      <c r="A50" s="215">
        <v>42.0</v>
      </c>
      <c r="B50" s="216">
        <v>2.22310042E8</v>
      </c>
      <c r="C50" s="288" t="s">
        <v>523</v>
      </c>
      <c r="D50" s="289" t="s">
        <v>494</v>
      </c>
      <c r="E50" s="290" t="s">
        <v>520</v>
      </c>
      <c r="F50" s="291">
        <v>12.0</v>
      </c>
      <c r="G50" s="292">
        <v>3600000.0</v>
      </c>
      <c r="H50" s="292">
        <v>150000.0</v>
      </c>
      <c r="I50" s="292"/>
      <c r="J50" s="292"/>
      <c r="K50" s="292"/>
      <c r="L50" s="292"/>
      <c r="M50" s="292"/>
      <c r="N50" s="292"/>
      <c r="O50" s="292"/>
      <c r="P50" s="292"/>
      <c r="Q50" s="292"/>
      <c r="R50" s="293"/>
      <c r="S50" s="294"/>
      <c r="T50" s="294">
        <f t="shared" si="1"/>
        <v>3750000</v>
      </c>
      <c r="U50" s="197"/>
      <c r="V50" s="197"/>
      <c r="W50" s="198"/>
      <c r="X50" s="198"/>
      <c r="Y50" s="198"/>
      <c r="Z50" s="198"/>
    </row>
    <row r="51" ht="24.75" customHeight="1">
      <c r="A51" s="215">
        <v>43.0</v>
      </c>
      <c r="B51" s="216">
        <v>2.22310043E8</v>
      </c>
      <c r="C51" s="231" t="s">
        <v>264</v>
      </c>
      <c r="D51" s="250" t="s">
        <v>105</v>
      </c>
      <c r="E51" s="233" t="s">
        <v>499</v>
      </c>
      <c r="F51" s="234">
        <v>10.0</v>
      </c>
      <c r="G51" s="235">
        <v>3600000.0</v>
      </c>
      <c r="H51" s="236">
        <v>150000.0</v>
      </c>
      <c r="I51" s="235"/>
      <c r="J51" s="235"/>
      <c r="K51" s="235"/>
      <c r="L51" s="235"/>
      <c r="M51" s="235"/>
      <c r="N51" s="235"/>
      <c r="O51" s="235"/>
      <c r="P51" s="235"/>
      <c r="Q51" s="235"/>
      <c r="R51" s="237"/>
      <c r="S51" s="238"/>
      <c r="T51" s="238">
        <f t="shared" si="1"/>
        <v>3750000</v>
      </c>
      <c r="U51" s="197"/>
      <c r="V51" s="197"/>
      <c r="W51" s="198"/>
      <c r="X51" s="198"/>
      <c r="Y51" s="198"/>
      <c r="Z51" s="198"/>
    </row>
    <row r="52" ht="24.75" customHeight="1">
      <c r="A52" s="215">
        <v>44.0</v>
      </c>
      <c r="B52" s="276">
        <v>2.22310044E8</v>
      </c>
      <c r="C52" s="245" t="s">
        <v>524</v>
      </c>
      <c r="D52" s="257" t="s">
        <v>494</v>
      </c>
      <c r="E52" s="226" t="s">
        <v>520</v>
      </c>
      <c r="F52" s="215">
        <v>12.0</v>
      </c>
      <c r="G52" s="295">
        <v>3600000.0</v>
      </c>
      <c r="H52" s="295"/>
      <c r="I52" s="227"/>
      <c r="J52" s="227"/>
      <c r="K52" s="227"/>
      <c r="L52" s="227"/>
      <c r="M52" s="227"/>
      <c r="N52" s="227"/>
      <c r="O52" s="227"/>
      <c r="P52" s="227"/>
      <c r="Q52" s="227"/>
      <c r="R52" s="296"/>
      <c r="S52" s="297"/>
      <c r="T52" s="230">
        <f t="shared" si="1"/>
        <v>3600000</v>
      </c>
      <c r="U52" s="298" t="s">
        <v>105</v>
      </c>
      <c r="V52" s="298" t="s">
        <v>494</v>
      </c>
      <c r="W52" s="198"/>
      <c r="X52" s="198"/>
      <c r="Y52" s="198"/>
      <c r="Z52" s="198"/>
    </row>
    <row r="53" ht="24.75" customHeight="1">
      <c r="A53" s="197"/>
      <c r="B53" s="299"/>
      <c r="C53" s="300"/>
      <c r="D53" s="301"/>
      <c r="E53" s="302"/>
      <c r="F53" s="302"/>
      <c r="G53" s="303">
        <f t="shared" ref="G53:T53" si="2">SUM(G9:G52)</f>
        <v>86550000</v>
      </c>
      <c r="H53" s="304">
        <f t="shared" si="2"/>
        <v>33250000</v>
      </c>
      <c r="I53" s="305">
        <f t="shared" si="2"/>
        <v>0</v>
      </c>
      <c r="J53" s="305">
        <f t="shared" si="2"/>
        <v>0</v>
      </c>
      <c r="K53" s="305">
        <f t="shared" si="2"/>
        <v>0</v>
      </c>
      <c r="L53" s="305">
        <f t="shared" si="2"/>
        <v>0</v>
      </c>
      <c r="M53" s="305">
        <f t="shared" si="2"/>
        <v>0</v>
      </c>
      <c r="N53" s="305">
        <f t="shared" si="2"/>
        <v>0</v>
      </c>
      <c r="O53" s="305">
        <f t="shared" si="2"/>
        <v>0</v>
      </c>
      <c r="P53" s="305">
        <f t="shared" si="2"/>
        <v>0</v>
      </c>
      <c r="Q53" s="305">
        <f t="shared" si="2"/>
        <v>0</v>
      </c>
      <c r="R53" s="304">
        <f t="shared" si="2"/>
        <v>1000000</v>
      </c>
      <c r="S53" s="306">
        <f t="shared" si="2"/>
        <v>0</v>
      </c>
      <c r="T53" s="307">
        <f t="shared" si="2"/>
        <v>120800000</v>
      </c>
      <c r="U53" s="298"/>
      <c r="V53" s="298"/>
      <c r="W53" s="198"/>
      <c r="X53" s="198"/>
      <c r="Y53" s="198">
        <v>5.12E7</v>
      </c>
      <c r="Z53" s="198"/>
    </row>
    <row r="54" ht="24.75" customHeight="1">
      <c r="A54" s="197"/>
      <c r="B54" s="299"/>
      <c r="C54" s="308" t="s">
        <v>525</v>
      </c>
      <c r="D54" s="301"/>
      <c r="E54" s="302"/>
      <c r="F54" s="302"/>
      <c r="G54" s="309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10"/>
      <c r="T54" s="311"/>
      <c r="U54" s="298"/>
      <c r="V54" s="298"/>
      <c r="W54" s="198"/>
      <c r="X54" s="198"/>
      <c r="Y54" s="198"/>
      <c r="Z54" s="198"/>
    </row>
    <row r="55" ht="24.75" customHeight="1">
      <c r="A55" s="199" t="s">
        <v>526</v>
      </c>
      <c r="U55" s="197"/>
      <c r="V55" s="197"/>
      <c r="W55" s="198"/>
      <c r="X55" s="198"/>
      <c r="Y55" s="198"/>
      <c r="Z55" s="198"/>
    </row>
    <row r="56" ht="24.75" customHeight="1">
      <c r="A56" s="199" t="s">
        <v>480</v>
      </c>
      <c r="U56" s="197"/>
      <c r="V56" s="197"/>
      <c r="W56" s="198"/>
      <c r="X56" s="198"/>
      <c r="Y56" s="198"/>
      <c r="Z56" s="198"/>
    </row>
    <row r="57" ht="24.75" customHeight="1">
      <c r="A57" s="199" t="s">
        <v>527</v>
      </c>
      <c r="U57" s="197"/>
      <c r="V57" s="197"/>
      <c r="W57" s="198"/>
      <c r="X57" s="198"/>
      <c r="Y57" s="198"/>
      <c r="Z57" s="198"/>
    </row>
    <row r="58" ht="24.75" customHeight="1">
      <c r="A58" s="199"/>
      <c r="B58" s="199"/>
      <c r="C58" s="199"/>
      <c r="D58" s="199"/>
      <c r="E58" s="199"/>
      <c r="F58" s="199"/>
      <c r="G58" s="199"/>
      <c r="H58" s="199"/>
      <c r="I58" s="199"/>
      <c r="R58" s="199"/>
      <c r="S58" s="199"/>
      <c r="T58" s="200"/>
      <c r="U58" s="197"/>
      <c r="V58" s="197"/>
      <c r="W58" s="198"/>
      <c r="X58" s="198"/>
      <c r="Y58" s="198"/>
      <c r="Z58" s="198"/>
    </row>
    <row r="59" ht="24.75" customHeight="1">
      <c r="A59" s="199"/>
      <c r="B59" s="201" t="s">
        <v>528</v>
      </c>
      <c r="C59" s="312" t="s">
        <v>3</v>
      </c>
      <c r="D59" s="203"/>
      <c r="E59" s="312" t="s">
        <v>529</v>
      </c>
      <c r="F59" s="312"/>
      <c r="G59" s="312"/>
      <c r="H59" s="199" t="s">
        <v>16</v>
      </c>
      <c r="I59" s="199"/>
      <c r="R59" s="199"/>
      <c r="S59" s="199" t="s">
        <v>530</v>
      </c>
      <c r="T59" s="200"/>
      <c r="U59" s="197"/>
      <c r="V59" s="197"/>
      <c r="W59" s="198"/>
      <c r="X59" s="198"/>
      <c r="Y59" s="198"/>
      <c r="Z59" s="198"/>
    </row>
    <row r="60" ht="24.75" customHeight="1">
      <c r="A60" s="198"/>
      <c r="B60" s="198"/>
      <c r="C60" s="198"/>
      <c r="D60" s="197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200"/>
      <c r="U60" s="197"/>
      <c r="V60" s="197"/>
      <c r="W60" s="198"/>
      <c r="X60" s="198"/>
      <c r="Y60" s="198"/>
      <c r="Z60" s="198"/>
    </row>
    <row r="61" ht="24.75" customHeight="1">
      <c r="A61" s="204" t="s">
        <v>1</v>
      </c>
      <c r="B61" s="204" t="s">
        <v>485</v>
      </c>
      <c r="C61" s="204" t="s">
        <v>4</v>
      </c>
      <c r="D61" s="205" t="s">
        <v>486</v>
      </c>
      <c r="E61" s="206" t="s">
        <v>531</v>
      </c>
      <c r="F61" s="207"/>
      <c r="G61" s="208" t="s">
        <v>488</v>
      </c>
      <c r="H61" s="209" t="s">
        <v>489</v>
      </c>
      <c r="I61" s="210"/>
      <c r="J61" s="210"/>
      <c r="K61" s="210"/>
      <c r="L61" s="210"/>
      <c r="M61" s="210"/>
      <c r="N61" s="210"/>
      <c r="O61" s="210"/>
      <c r="P61" s="210"/>
      <c r="Q61" s="210"/>
      <c r="R61" s="211" t="s">
        <v>490</v>
      </c>
      <c r="S61" s="212" t="s">
        <v>491</v>
      </c>
      <c r="T61" s="209" t="s">
        <v>457</v>
      </c>
      <c r="U61" s="197"/>
      <c r="V61" s="197"/>
      <c r="W61" s="198"/>
      <c r="X61" s="198"/>
      <c r="Y61" s="198"/>
      <c r="Z61" s="198"/>
    </row>
    <row r="62" ht="24.75" customHeight="1">
      <c r="A62" s="122"/>
      <c r="B62" s="122"/>
      <c r="C62" s="122"/>
      <c r="D62" s="122"/>
      <c r="E62" s="313"/>
      <c r="F62" s="314"/>
      <c r="G62" s="122"/>
      <c r="H62" s="122"/>
      <c r="I62" s="213"/>
      <c r="J62" s="213"/>
      <c r="K62" s="213"/>
      <c r="L62" s="213"/>
      <c r="M62" s="213"/>
      <c r="N62" s="213"/>
      <c r="O62" s="213"/>
      <c r="P62" s="213"/>
      <c r="Q62" s="213"/>
      <c r="R62" s="214"/>
      <c r="S62" s="122"/>
      <c r="T62" s="122"/>
      <c r="U62" s="197"/>
      <c r="V62" s="197"/>
      <c r="W62" s="198"/>
      <c r="X62" s="198"/>
      <c r="Y62" s="198"/>
      <c r="Z62" s="198"/>
    </row>
    <row r="63" ht="24.75" customHeight="1">
      <c r="A63" s="215">
        <v>1.0</v>
      </c>
      <c r="B63" s="216">
        <v>2.22310045E8</v>
      </c>
      <c r="C63" s="231" t="s">
        <v>390</v>
      </c>
      <c r="D63" s="270" t="s">
        <v>105</v>
      </c>
      <c r="E63" s="233"/>
      <c r="F63" s="234"/>
      <c r="G63" s="235">
        <v>3600000.0</v>
      </c>
      <c r="H63" s="236">
        <v>150000.0</v>
      </c>
      <c r="I63" s="235"/>
      <c r="J63" s="235"/>
      <c r="K63" s="235"/>
      <c r="L63" s="235"/>
      <c r="M63" s="235"/>
      <c r="N63" s="235"/>
      <c r="O63" s="235"/>
      <c r="P63" s="235"/>
      <c r="Q63" s="235"/>
      <c r="R63" s="238"/>
      <c r="S63" s="235"/>
      <c r="T63" s="238">
        <f t="shared" ref="T63:T106" si="3">SUM(G63:S63)</f>
        <v>3750000</v>
      </c>
      <c r="U63" s="197"/>
      <c r="V63" s="197"/>
      <c r="W63" s="198"/>
      <c r="X63" s="198"/>
      <c r="Y63" s="198"/>
      <c r="Z63" s="198"/>
    </row>
    <row r="64" ht="24.75" customHeight="1">
      <c r="A64" s="215">
        <v>2.0</v>
      </c>
      <c r="B64" s="216">
        <v>2.22310046E8</v>
      </c>
      <c r="C64" s="231" t="s">
        <v>430</v>
      </c>
      <c r="D64" s="264" t="s">
        <v>105</v>
      </c>
      <c r="E64" s="233"/>
      <c r="F64" s="234"/>
      <c r="G64" s="235">
        <v>0.0</v>
      </c>
      <c r="H64" s="236">
        <v>3750000.0</v>
      </c>
      <c r="I64" s="235"/>
      <c r="J64" s="235"/>
      <c r="K64" s="235"/>
      <c r="L64" s="235"/>
      <c r="M64" s="235"/>
      <c r="N64" s="235"/>
      <c r="O64" s="235"/>
      <c r="P64" s="235"/>
      <c r="Q64" s="235"/>
      <c r="R64" s="237"/>
      <c r="S64" s="254"/>
      <c r="T64" s="238">
        <f t="shared" si="3"/>
        <v>3750000</v>
      </c>
      <c r="U64" s="197"/>
      <c r="V64" s="197"/>
      <c r="W64" s="198"/>
      <c r="X64" s="198"/>
      <c r="Y64" s="198"/>
      <c r="Z64" s="198"/>
    </row>
    <row r="65" ht="24.75" customHeight="1">
      <c r="A65" s="215">
        <v>3.0</v>
      </c>
      <c r="B65" s="216">
        <v>2.22310047E8</v>
      </c>
      <c r="C65" s="89" t="s">
        <v>200</v>
      </c>
      <c r="D65" s="239" t="s">
        <v>494</v>
      </c>
      <c r="E65" s="218"/>
      <c r="F65" s="219"/>
      <c r="G65" s="220">
        <v>0.0</v>
      </c>
      <c r="H65" s="220">
        <v>3750000.0</v>
      </c>
      <c r="I65" s="220"/>
      <c r="J65" s="220"/>
      <c r="K65" s="220"/>
      <c r="L65" s="220"/>
      <c r="M65" s="220"/>
      <c r="N65" s="220"/>
      <c r="O65" s="220"/>
      <c r="P65" s="220"/>
      <c r="Q65" s="220"/>
      <c r="R65" s="243"/>
      <c r="S65" s="244"/>
      <c r="T65" s="223">
        <f t="shared" si="3"/>
        <v>3750000</v>
      </c>
      <c r="U65" s="197"/>
      <c r="V65" s="197"/>
      <c r="W65" s="198"/>
      <c r="X65" s="198"/>
      <c r="Y65" s="198"/>
      <c r="Z65" s="198"/>
    </row>
    <row r="66" ht="24.75" customHeight="1">
      <c r="A66" s="215">
        <v>4.0</v>
      </c>
      <c r="B66" s="216">
        <v>2.22310048E8</v>
      </c>
      <c r="C66" s="245" t="s">
        <v>409</v>
      </c>
      <c r="D66" s="246" t="s">
        <v>494</v>
      </c>
      <c r="E66" s="226"/>
      <c r="F66" s="215"/>
      <c r="G66" s="227">
        <v>0.0</v>
      </c>
      <c r="H66" s="262">
        <v>1000000.0</v>
      </c>
      <c r="I66" s="227"/>
      <c r="J66" s="227"/>
      <c r="K66" s="227"/>
      <c r="L66" s="227"/>
      <c r="M66" s="227"/>
      <c r="N66" s="227"/>
      <c r="O66" s="227"/>
      <c r="P66" s="227"/>
      <c r="Q66" s="227"/>
      <c r="R66" s="228"/>
      <c r="S66" s="247"/>
      <c r="T66" s="315">
        <f t="shared" si="3"/>
        <v>1000000</v>
      </c>
      <c r="U66" s="197"/>
      <c r="V66" s="197"/>
      <c r="W66" s="198"/>
      <c r="X66" s="198"/>
      <c r="Y66" s="198"/>
      <c r="Z66" s="198"/>
    </row>
    <row r="67" ht="24.75" customHeight="1">
      <c r="A67" s="215">
        <v>5.0</v>
      </c>
      <c r="B67" s="216">
        <v>2.22310049E8</v>
      </c>
      <c r="C67" s="245" t="s">
        <v>116</v>
      </c>
      <c r="D67" s="257" t="s">
        <v>105</v>
      </c>
      <c r="E67" s="226" t="s">
        <v>496</v>
      </c>
      <c r="F67" s="215">
        <v>5.0</v>
      </c>
      <c r="G67" s="227">
        <v>1800000.0</v>
      </c>
      <c r="H67" s="227">
        <v>300000.0</v>
      </c>
      <c r="I67" s="227"/>
      <c r="J67" s="227"/>
      <c r="K67" s="227"/>
      <c r="L67" s="227"/>
      <c r="M67" s="227"/>
      <c r="N67" s="227"/>
      <c r="O67" s="227"/>
      <c r="P67" s="227"/>
      <c r="Q67" s="227"/>
      <c r="R67" s="316">
        <v>300000.0</v>
      </c>
      <c r="S67" s="227"/>
      <c r="T67" s="315">
        <f t="shared" si="3"/>
        <v>2400000</v>
      </c>
      <c r="U67" s="197"/>
      <c r="V67" s="197"/>
      <c r="W67" s="198"/>
      <c r="X67" s="198"/>
      <c r="Y67" s="198"/>
      <c r="Z67" s="198"/>
    </row>
    <row r="68" ht="24.75" customHeight="1">
      <c r="A68" s="215">
        <v>6.0</v>
      </c>
      <c r="B68" s="216">
        <v>2.2231005E8</v>
      </c>
      <c r="C68" s="245" t="s">
        <v>122</v>
      </c>
      <c r="D68" s="246" t="s">
        <v>494</v>
      </c>
      <c r="E68" s="258" t="s">
        <v>532</v>
      </c>
      <c r="F68" s="259">
        <v>2.0</v>
      </c>
      <c r="G68" s="317">
        <v>1800000.0</v>
      </c>
      <c r="H68" s="262"/>
      <c r="I68" s="227"/>
      <c r="J68" s="227"/>
      <c r="K68" s="227"/>
      <c r="L68" s="227"/>
      <c r="M68" s="227"/>
      <c r="N68" s="227"/>
      <c r="O68" s="227"/>
      <c r="P68" s="227"/>
      <c r="Q68" s="227"/>
      <c r="R68" s="247"/>
      <c r="S68" s="228"/>
      <c r="T68" s="315">
        <f t="shared" si="3"/>
        <v>1800000</v>
      </c>
      <c r="U68" s="197"/>
      <c r="V68" s="197"/>
      <c r="W68" s="198"/>
      <c r="X68" s="198"/>
      <c r="Y68" s="198"/>
      <c r="Z68" s="198"/>
    </row>
    <row r="69" ht="24.75" customHeight="1">
      <c r="A69" s="215">
        <v>7.0</v>
      </c>
      <c r="B69" s="216">
        <v>2.22310051E8</v>
      </c>
      <c r="C69" s="231" t="s">
        <v>103</v>
      </c>
      <c r="D69" s="264" t="s">
        <v>105</v>
      </c>
      <c r="E69" s="251"/>
      <c r="F69" s="252"/>
      <c r="G69" s="253">
        <v>600000.0</v>
      </c>
      <c r="H69" s="235">
        <v>2000000.0</v>
      </c>
      <c r="I69" s="235"/>
      <c r="J69" s="235"/>
      <c r="K69" s="235"/>
      <c r="L69" s="235"/>
      <c r="M69" s="235"/>
      <c r="N69" s="235"/>
      <c r="O69" s="235"/>
      <c r="P69" s="235"/>
      <c r="Q69" s="235"/>
      <c r="R69" s="266">
        <v>1150000.0</v>
      </c>
      <c r="S69" s="238"/>
      <c r="T69" s="238">
        <f t="shared" si="3"/>
        <v>3750000</v>
      </c>
      <c r="U69" s="197"/>
      <c r="V69" s="197"/>
      <c r="W69" s="198"/>
      <c r="X69" s="198"/>
      <c r="Y69" s="198"/>
      <c r="Z69" s="198"/>
    </row>
    <row r="70" ht="24.75" customHeight="1">
      <c r="A70" s="215">
        <v>8.0</v>
      </c>
      <c r="B70" s="216">
        <v>2.22310052E8</v>
      </c>
      <c r="C70" s="89" t="s">
        <v>533</v>
      </c>
      <c r="D70" s="239" t="s">
        <v>494</v>
      </c>
      <c r="E70" s="218" t="s">
        <v>534</v>
      </c>
      <c r="F70" s="219">
        <v>12.0</v>
      </c>
      <c r="G70" s="220">
        <v>3750000.0</v>
      </c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44"/>
      <c r="S70" s="244"/>
      <c r="T70" s="223">
        <f t="shared" si="3"/>
        <v>3750000</v>
      </c>
      <c r="U70" s="197"/>
      <c r="V70" s="197"/>
      <c r="W70" s="198"/>
      <c r="X70" s="198"/>
      <c r="Y70" s="198"/>
      <c r="Z70" s="198"/>
    </row>
    <row r="71" ht="24.75" customHeight="1">
      <c r="A71" s="215">
        <v>9.0</v>
      </c>
      <c r="B71" s="216">
        <v>2.22310053E8</v>
      </c>
      <c r="C71" s="89" t="s">
        <v>106</v>
      </c>
      <c r="D71" s="318" t="s">
        <v>105</v>
      </c>
      <c r="E71" s="218" t="s">
        <v>6</v>
      </c>
      <c r="F71" s="219"/>
      <c r="G71" s="220">
        <v>3750000.0</v>
      </c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44"/>
      <c r="S71" s="249"/>
      <c r="T71" s="223">
        <f t="shared" si="3"/>
        <v>3750000</v>
      </c>
      <c r="U71" s="197"/>
      <c r="V71" s="197"/>
      <c r="W71" s="198"/>
      <c r="X71" s="198"/>
      <c r="Y71" s="198"/>
      <c r="Z71" s="198"/>
    </row>
    <row r="72" ht="24.75" customHeight="1">
      <c r="A72" s="215">
        <v>10.0</v>
      </c>
      <c r="B72" s="216">
        <v>2.22310054E8</v>
      </c>
      <c r="C72" s="245" t="s">
        <v>327</v>
      </c>
      <c r="D72" s="319" t="s">
        <v>494</v>
      </c>
      <c r="E72" s="320"/>
      <c r="F72" s="321"/>
      <c r="G72" s="322">
        <v>0.0</v>
      </c>
      <c r="H72" s="262">
        <v>1500000.0</v>
      </c>
      <c r="I72" s="227"/>
      <c r="J72" s="227"/>
      <c r="K72" s="227"/>
      <c r="L72" s="227"/>
      <c r="M72" s="227"/>
      <c r="N72" s="227"/>
      <c r="O72" s="227"/>
      <c r="P72" s="227"/>
      <c r="Q72" s="227"/>
      <c r="R72" s="247"/>
      <c r="S72" s="247"/>
      <c r="T72" s="315">
        <f t="shared" si="3"/>
        <v>1500000</v>
      </c>
      <c r="U72" s="197"/>
      <c r="V72" s="197"/>
      <c r="W72" s="198"/>
      <c r="X72" s="198"/>
      <c r="Y72" s="198"/>
      <c r="Z72" s="198"/>
    </row>
    <row r="73" ht="24.75" customHeight="1">
      <c r="A73" s="215">
        <v>11.0</v>
      </c>
      <c r="B73" s="216">
        <v>2.22310055E8</v>
      </c>
      <c r="C73" s="231" t="s">
        <v>266</v>
      </c>
      <c r="D73" s="232" t="s">
        <v>105</v>
      </c>
      <c r="E73" s="323" t="s">
        <v>535</v>
      </c>
      <c r="F73" s="324">
        <v>7.0</v>
      </c>
      <c r="G73" s="325">
        <v>2700000.0</v>
      </c>
      <c r="H73" s="236">
        <v>1050000.0</v>
      </c>
      <c r="I73" s="235"/>
      <c r="J73" s="235"/>
      <c r="K73" s="235"/>
      <c r="L73" s="235"/>
      <c r="M73" s="235"/>
      <c r="N73" s="235"/>
      <c r="O73" s="235"/>
      <c r="P73" s="235"/>
      <c r="Q73" s="235"/>
      <c r="R73" s="237"/>
      <c r="S73" s="238"/>
      <c r="T73" s="238">
        <f t="shared" si="3"/>
        <v>3750000</v>
      </c>
      <c r="U73" s="197"/>
      <c r="V73" s="197"/>
      <c r="W73" s="198"/>
      <c r="X73" s="198"/>
      <c r="Y73" s="198"/>
      <c r="Z73" s="198"/>
    </row>
    <row r="74" ht="24.75" customHeight="1">
      <c r="A74" s="215">
        <v>12.0</v>
      </c>
      <c r="B74" s="216">
        <v>2.22310056E8</v>
      </c>
      <c r="C74" s="231" t="s">
        <v>328</v>
      </c>
      <c r="D74" s="256" t="s">
        <v>494</v>
      </c>
      <c r="E74" s="233" t="s">
        <v>536</v>
      </c>
      <c r="F74" s="234">
        <v>9.0</v>
      </c>
      <c r="G74" s="235">
        <v>3300000.0</v>
      </c>
      <c r="H74" s="236">
        <v>450000.0</v>
      </c>
      <c r="I74" s="235"/>
      <c r="J74" s="235"/>
      <c r="K74" s="235"/>
      <c r="L74" s="235"/>
      <c r="M74" s="235"/>
      <c r="N74" s="235"/>
      <c r="O74" s="235"/>
      <c r="P74" s="235"/>
      <c r="Q74" s="235"/>
      <c r="R74" s="254"/>
      <c r="S74" s="235"/>
      <c r="T74" s="238">
        <f t="shared" si="3"/>
        <v>3750000</v>
      </c>
      <c r="U74" s="197"/>
      <c r="V74" s="197"/>
      <c r="W74" s="198"/>
      <c r="X74" s="198"/>
      <c r="Y74" s="198"/>
      <c r="Z74" s="198"/>
    </row>
    <row r="75" ht="24.75" customHeight="1">
      <c r="A75" s="215">
        <v>13.0</v>
      </c>
      <c r="B75" s="216">
        <v>2.22310057E8</v>
      </c>
      <c r="C75" s="231" t="s">
        <v>432</v>
      </c>
      <c r="D75" s="256" t="s">
        <v>105</v>
      </c>
      <c r="E75" s="251"/>
      <c r="F75" s="252"/>
      <c r="G75" s="253">
        <v>0.0</v>
      </c>
      <c r="H75" s="236">
        <v>3750000.0</v>
      </c>
      <c r="I75" s="235"/>
      <c r="J75" s="235"/>
      <c r="K75" s="235"/>
      <c r="L75" s="235"/>
      <c r="M75" s="235"/>
      <c r="N75" s="235"/>
      <c r="O75" s="235"/>
      <c r="P75" s="235"/>
      <c r="Q75" s="235"/>
      <c r="R75" s="254"/>
      <c r="S75" s="237"/>
      <c r="T75" s="238">
        <f t="shared" si="3"/>
        <v>3750000</v>
      </c>
      <c r="U75" s="197"/>
      <c r="V75" s="197"/>
      <c r="W75" s="198"/>
      <c r="X75" s="198"/>
      <c r="Y75" s="198"/>
      <c r="Z75" s="198"/>
    </row>
    <row r="76" ht="24.75" customHeight="1">
      <c r="A76" s="215">
        <v>14.0</v>
      </c>
      <c r="B76" s="216">
        <v>2.22310058E8</v>
      </c>
      <c r="C76" s="89" t="s">
        <v>199</v>
      </c>
      <c r="D76" s="318" t="s">
        <v>494</v>
      </c>
      <c r="E76" s="326" t="s">
        <v>535</v>
      </c>
      <c r="F76" s="327">
        <v>7.0</v>
      </c>
      <c r="G76" s="328">
        <v>2100000.0</v>
      </c>
      <c r="H76" s="220">
        <v>1650000.0</v>
      </c>
      <c r="I76" s="220"/>
      <c r="J76" s="220"/>
      <c r="K76" s="220"/>
      <c r="L76" s="220"/>
      <c r="M76" s="220"/>
      <c r="N76" s="220"/>
      <c r="O76" s="220"/>
      <c r="P76" s="220"/>
      <c r="Q76" s="220"/>
      <c r="R76" s="249"/>
      <c r="S76" s="244"/>
      <c r="T76" s="223">
        <f t="shared" si="3"/>
        <v>3750000</v>
      </c>
      <c r="U76" s="197"/>
      <c r="V76" s="197"/>
      <c r="W76" s="198"/>
      <c r="X76" s="198"/>
      <c r="Y76" s="198"/>
      <c r="Z76" s="198"/>
    </row>
    <row r="77" ht="24.75" customHeight="1">
      <c r="A77" s="215">
        <v>15.0</v>
      </c>
      <c r="B77" s="216">
        <v>2.22310059E8</v>
      </c>
      <c r="C77" s="245" t="s">
        <v>115</v>
      </c>
      <c r="D77" s="329" t="s">
        <v>105</v>
      </c>
      <c r="E77" s="226" t="s">
        <v>505</v>
      </c>
      <c r="F77" s="215">
        <v>1.0</v>
      </c>
      <c r="G77" s="227">
        <v>300000.0</v>
      </c>
      <c r="H77" s="227">
        <v>1000000.0</v>
      </c>
      <c r="I77" s="227"/>
      <c r="J77" s="227"/>
      <c r="K77" s="227"/>
      <c r="L77" s="227"/>
      <c r="M77" s="227"/>
      <c r="N77" s="227"/>
      <c r="O77" s="227"/>
      <c r="P77" s="227"/>
      <c r="Q77" s="227"/>
      <c r="R77" s="247"/>
      <c r="S77" s="228"/>
      <c r="T77" s="315">
        <f t="shared" si="3"/>
        <v>1300000</v>
      </c>
      <c r="U77" s="197"/>
      <c r="V77" s="197"/>
      <c r="W77" s="198"/>
      <c r="X77" s="198"/>
      <c r="Y77" s="198"/>
      <c r="Z77" s="198"/>
    </row>
    <row r="78" ht="24.75" customHeight="1">
      <c r="A78" s="215">
        <v>16.0</v>
      </c>
      <c r="B78" s="216">
        <v>2.2231006E8</v>
      </c>
      <c r="C78" s="330" t="s">
        <v>197</v>
      </c>
      <c r="D78" s="331" t="s">
        <v>105</v>
      </c>
      <c r="E78" s="233" t="s">
        <v>537</v>
      </c>
      <c r="F78" s="234">
        <v>3.0</v>
      </c>
      <c r="G78" s="235">
        <v>1200000.0</v>
      </c>
      <c r="H78" s="235">
        <v>1000000.0</v>
      </c>
      <c r="I78" s="235"/>
      <c r="J78" s="235"/>
      <c r="K78" s="235"/>
      <c r="L78" s="235"/>
      <c r="M78" s="235"/>
      <c r="N78" s="235"/>
      <c r="O78" s="235"/>
      <c r="P78" s="235"/>
      <c r="Q78" s="235"/>
      <c r="R78" s="266">
        <v>1550000.0</v>
      </c>
      <c r="S78" s="268"/>
      <c r="T78" s="238">
        <f t="shared" si="3"/>
        <v>3750000</v>
      </c>
      <c r="U78" s="197"/>
      <c r="V78" s="197"/>
      <c r="W78" s="198"/>
      <c r="X78" s="198"/>
      <c r="Y78" s="198"/>
      <c r="Z78" s="198"/>
    </row>
    <row r="79" ht="24.75" customHeight="1">
      <c r="A79" s="215">
        <v>17.0</v>
      </c>
      <c r="B79" s="216">
        <v>2.22310061E8</v>
      </c>
      <c r="C79" s="89" t="s">
        <v>538</v>
      </c>
      <c r="D79" s="239" t="s">
        <v>494</v>
      </c>
      <c r="E79" s="218" t="s">
        <v>534</v>
      </c>
      <c r="F79" s="219">
        <v>12.0</v>
      </c>
      <c r="G79" s="220">
        <v>3600000.0</v>
      </c>
      <c r="H79" s="220">
        <v>150000.0</v>
      </c>
      <c r="I79" s="220"/>
      <c r="J79" s="220"/>
      <c r="K79" s="220"/>
      <c r="L79" s="220"/>
      <c r="M79" s="220"/>
      <c r="N79" s="220"/>
      <c r="O79" s="220"/>
      <c r="P79" s="220"/>
      <c r="Q79" s="220"/>
      <c r="R79" s="249"/>
      <c r="S79" s="249"/>
      <c r="T79" s="223">
        <f t="shared" si="3"/>
        <v>3750000</v>
      </c>
      <c r="U79" s="197"/>
      <c r="V79" s="197"/>
      <c r="W79" s="198"/>
      <c r="X79" s="198"/>
      <c r="Y79" s="198"/>
      <c r="Z79" s="198"/>
    </row>
    <row r="80" ht="24.75" customHeight="1">
      <c r="A80" s="215">
        <v>18.0</v>
      </c>
      <c r="B80" s="216">
        <v>2.22310062E8</v>
      </c>
      <c r="C80" s="89" t="s">
        <v>104</v>
      </c>
      <c r="D80" s="217" t="s">
        <v>494</v>
      </c>
      <c r="E80" s="218" t="s">
        <v>539</v>
      </c>
      <c r="F80" s="219">
        <v>11.0</v>
      </c>
      <c r="G80" s="220">
        <v>3600000.0</v>
      </c>
      <c r="H80" s="220">
        <v>150000.0</v>
      </c>
      <c r="I80" s="220"/>
      <c r="J80" s="220"/>
      <c r="K80" s="220"/>
      <c r="L80" s="220"/>
      <c r="M80" s="220"/>
      <c r="N80" s="220"/>
      <c r="O80" s="220"/>
      <c r="P80" s="220"/>
      <c r="Q80" s="220"/>
      <c r="R80" s="332"/>
      <c r="S80" s="244"/>
      <c r="T80" s="223">
        <f t="shared" si="3"/>
        <v>3750000</v>
      </c>
      <c r="U80" s="197"/>
      <c r="V80" s="197"/>
      <c r="W80" s="198"/>
      <c r="X80" s="198"/>
      <c r="Y80" s="198"/>
      <c r="Z80" s="198"/>
    </row>
    <row r="81" ht="24.75" customHeight="1">
      <c r="A81" s="215">
        <v>19.0</v>
      </c>
      <c r="B81" s="216">
        <v>2.22310063E8</v>
      </c>
      <c r="C81" s="333" t="s">
        <v>540</v>
      </c>
      <c r="D81" s="318" t="s">
        <v>494</v>
      </c>
      <c r="E81" s="334"/>
      <c r="F81" s="335"/>
      <c r="G81" s="220">
        <v>3600000.0</v>
      </c>
      <c r="H81" s="220">
        <v>150000.0</v>
      </c>
      <c r="I81" s="220"/>
      <c r="J81" s="220"/>
      <c r="K81" s="220"/>
      <c r="L81" s="220"/>
      <c r="M81" s="220"/>
      <c r="N81" s="220"/>
      <c r="O81" s="220"/>
      <c r="P81" s="220"/>
      <c r="Q81" s="220"/>
      <c r="R81" s="244"/>
      <c r="S81" s="249"/>
      <c r="T81" s="223">
        <f t="shared" si="3"/>
        <v>3750000</v>
      </c>
      <c r="U81" s="197"/>
      <c r="V81" s="197"/>
      <c r="W81" s="198"/>
      <c r="X81" s="198"/>
      <c r="Y81" s="198"/>
      <c r="Z81" s="198"/>
    </row>
    <row r="82" ht="24.75" customHeight="1">
      <c r="A82" s="215">
        <v>20.0</v>
      </c>
      <c r="B82" s="216">
        <v>2.22310064E8</v>
      </c>
      <c r="C82" s="245" t="s">
        <v>244</v>
      </c>
      <c r="D82" s="257" t="s">
        <v>494</v>
      </c>
      <c r="E82" s="226" t="s">
        <v>541</v>
      </c>
      <c r="F82" s="215">
        <v>4.0</v>
      </c>
      <c r="G82" s="227">
        <v>1500000.0</v>
      </c>
      <c r="H82" s="262">
        <v>300000.0</v>
      </c>
      <c r="I82" s="227"/>
      <c r="J82" s="227"/>
      <c r="K82" s="227"/>
      <c r="L82" s="227"/>
      <c r="M82" s="227"/>
      <c r="N82" s="227"/>
      <c r="O82" s="227"/>
      <c r="P82" s="227"/>
      <c r="Q82" s="227"/>
      <c r="R82" s="316">
        <v>200000.0</v>
      </c>
      <c r="S82" s="229"/>
      <c r="T82" s="315">
        <f t="shared" si="3"/>
        <v>2000000</v>
      </c>
      <c r="U82" s="197"/>
      <c r="V82" s="197"/>
      <c r="W82" s="198"/>
      <c r="X82" s="198"/>
      <c r="Y82" s="198"/>
      <c r="Z82" s="198"/>
    </row>
    <row r="83" ht="24.75" customHeight="1">
      <c r="A83" s="215">
        <v>21.0</v>
      </c>
      <c r="B83" s="216">
        <v>2.22310066E8</v>
      </c>
      <c r="C83" s="245" t="s">
        <v>542</v>
      </c>
      <c r="D83" s="263" t="s">
        <v>494</v>
      </c>
      <c r="E83" s="226" t="s">
        <v>537</v>
      </c>
      <c r="F83" s="215">
        <v>3.0</v>
      </c>
      <c r="G83" s="227">
        <v>900000.0</v>
      </c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9"/>
      <c r="S83" s="247"/>
      <c r="T83" s="315">
        <f t="shared" si="3"/>
        <v>900000</v>
      </c>
      <c r="U83" s="197"/>
      <c r="V83" s="197"/>
      <c r="W83" s="198"/>
      <c r="X83" s="198"/>
      <c r="Y83" s="198"/>
      <c r="Z83" s="198"/>
    </row>
    <row r="84" ht="24.75" customHeight="1">
      <c r="A84" s="215">
        <v>22.0</v>
      </c>
      <c r="B84" s="216">
        <v>2.22310067E8</v>
      </c>
      <c r="C84" s="89" t="s">
        <v>543</v>
      </c>
      <c r="D84" s="217" t="s">
        <v>105</v>
      </c>
      <c r="E84" s="218"/>
      <c r="F84" s="219"/>
      <c r="G84" s="220">
        <v>0.0</v>
      </c>
      <c r="H84" s="220">
        <v>3750000.0</v>
      </c>
      <c r="I84" s="220"/>
      <c r="J84" s="220"/>
      <c r="K84" s="220"/>
      <c r="L84" s="220"/>
      <c r="M84" s="220"/>
      <c r="N84" s="220"/>
      <c r="O84" s="220"/>
      <c r="P84" s="220"/>
      <c r="Q84" s="220"/>
      <c r="R84" s="244"/>
      <c r="S84" s="244"/>
      <c r="T84" s="223">
        <f t="shared" si="3"/>
        <v>3750000</v>
      </c>
      <c r="U84" s="197"/>
      <c r="V84" s="197"/>
      <c r="W84" s="198"/>
      <c r="X84" s="198"/>
      <c r="Y84" s="198"/>
      <c r="Z84" s="198"/>
    </row>
    <row r="85" ht="24.75" customHeight="1">
      <c r="A85" s="215">
        <v>23.0</v>
      </c>
      <c r="B85" s="216">
        <v>2.22310068E8</v>
      </c>
      <c r="C85" s="231" t="s">
        <v>329</v>
      </c>
      <c r="D85" s="264" t="s">
        <v>105</v>
      </c>
      <c r="E85" s="233"/>
      <c r="F85" s="234"/>
      <c r="G85" s="235">
        <v>0.0</v>
      </c>
      <c r="H85" s="236">
        <v>1500000.0</v>
      </c>
      <c r="I85" s="235"/>
      <c r="J85" s="235"/>
      <c r="K85" s="235"/>
      <c r="L85" s="235"/>
      <c r="M85" s="235"/>
      <c r="N85" s="235"/>
      <c r="O85" s="235"/>
      <c r="P85" s="235"/>
      <c r="Q85" s="235"/>
      <c r="R85" s="269">
        <v>2250000.0</v>
      </c>
      <c r="S85" s="274"/>
      <c r="T85" s="238">
        <f t="shared" si="3"/>
        <v>3750000</v>
      </c>
      <c r="U85" s="197"/>
      <c r="V85" s="197"/>
      <c r="W85" s="198"/>
      <c r="X85" s="198"/>
      <c r="Y85" s="198"/>
      <c r="Z85" s="198"/>
    </row>
    <row r="86" ht="24.75" customHeight="1">
      <c r="A86" s="215">
        <v>24.0</v>
      </c>
      <c r="B86" s="216">
        <v>2.22310069E8</v>
      </c>
      <c r="C86" s="330" t="s">
        <v>351</v>
      </c>
      <c r="D86" s="336" t="s">
        <v>494</v>
      </c>
      <c r="E86" s="233" t="s">
        <v>537</v>
      </c>
      <c r="F86" s="234">
        <v>3.0</v>
      </c>
      <c r="G86" s="235">
        <v>900000.0</v>
      </c>
      <c r="H86" s="236">
        <v>2850000.0</v>
      </c>
      <c r="I86" s="235"/>
      <c r="J86" s="235"/>
      <c r="K86" s="235"/>
      <c r="L86" s="235"/>
      <c r="M86" s="235"/>
      <c r="N86" s="235"/>
      <c r="O86" s="235"/>
      <c r="P86" s="235"/>
      <c r="Q86" s="235"/>
      <c r="R86" s="254"/>
      <c r="S86" s="237"/>
      <c r="T86" s="238">
        <f t="shared" si="3"/>
        <v>3750000</v>
      </c>
      <c r="U86" s="197"/>
      <c r="V86" s="197"/>
      <c r="W86" s="198"/>
      <c r="X86" s="198"/>
      <c r="Y86" s="198"/>
      <c r="Z86" s="198"/>
    </row>
    <row r="87" ht="24.75" customHeight="1">
      <c r="A87" s="215">
        <v>25.0</v>
      </c>
      <c r="B87" s="216">
        <v>2.2231007E8</v>
      </c>
      <c r="C87" s="337" t="s">
        <v>245</v>
      </c>
      <c r="D87" s="338" t="s">
        <v>494</v>
      </c>
      <c r="E87" s="233" t="s">
        <v>536</v>
      </c>
      <c r="F87" s="234">
        <v>9.0</v>
      </c>
      <c r="G87" s="235">
        <v>3300000.0</v>
      </c>
      <c r="H87" s="236">
        <v>450000.0</v>
      </c>
      <c r="I87" s="235"/>
      <c r="J87" s="235"/>
      <c r="K87" s="235"/>
      <c r="L87" s="235"/>
      <c r="M87" s="235"/>
      <c r="N87" s="235"/>
      <c r="O87" s="235"/>
      <c r="P87" s="235"/>
      <c r="Q87" s="235"/>
      <c r="R87" s="254"/>
      <c r="S87" s="235"/>
      <c r="T87" s="238">
        <f t="shared" si="3"/>
        <v>3750000</v>
      </c>
      <c r="U87" s="197"/>
      <c r="V87" s="197"/>
      <c r="W87" s="198"/>
      <c r="X87" s="198"/>
      <c r="Y87" s="198"/>
      <c r="Z87" s="198"/>
    </row>
    <row r="88" ht="24.75" customHeight="1">
      <c r="A88" s="215">
        <v>26.0</v>
      </c>
      <c r="B88" s="216">
        <v>2.22310071E8</v>
      </c>
      <c r="C88" s="89" t="s">
        <v>196</v>
      </c>
      <c r="D88" s="217" t="s">
        <v>494</v>
      </c>
      <c r="E88" s="218" t="s">
        <v>544</v>
      </c>
      <c r="F88" s="219">
        <v>8.0</v>
      </c>
      <c r="G88" s="220">
        <v>3600000.0</v>
      </c>
      <c r="H88" s="220">
        <v>150000.0</v>
      </c>
      <c r="I88" s="220"/>
      <c r="J88" s="220"/>
      <c r="K88" s="220"/>
      <c r="L88" s="220"/>
      <c r="M88" s="220"/>
      <c r="N88" s="220"/>
      <c r="O88" s="220"/>
      <c r="P88" s="220"/>
      <c r="Q88" s="220"/>
      <c r="R88" s="249"/>
      <c r="S88" s="220"/>
      <c r="T88" s="223">
        <f t="shared" si="3"/>
        <v>3750000</v>
      </c>
      <c r="U88" s="197"/>
      <c r="V88" s="197"/>
      <c r="W88" s="198"/>
      <c r="X88" s="198"/>
      <c r="Y88" s="198"/>
      <c r="Z88" s="198"/>
    </row>
    <row r="89" ht="24.75" customHeight="1">
      <c r="A89" s="215">
        <v>27.0</v>
      </c>
      <c r="B89" s="216">
        <v>2.22310072E8</v>
      </c>
      <c r="C89" s="245" t="s">
        <v>545</v>
      </c>
      <c r="D89" s="263" t="s">
        <v>494</v>
      </c>
      <c r="E89" s="226"/>
      <c r="F89" s="215"/>
      <c r="G89" s="227">
        <v>2500000.0</v>
      </c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72"/>
      <c r="S89" s="228"/>
      <c r="T89" s="315">
        <f t="shared" si="3"/>
        <v>2500000</v>
      </c>
      <c r="U89" s="197"/>
      <c r="V89" s="197"/>
      <c r="W89" s="198"/>
      <c r="X89" s="198"/>
      <c r="Y89" s="198"/>
      <c r="Z89" s="198"/>
    </row>
    <row r="90" ht="24.75" customHeight="1">
      <c r="A90" s="215">
        <v>28.0</v>
      </c>
      <c r="B90" s="216">
        <v>2.22310073E8</v>
      </c>
      <c r="C90" s="231" t="s">
        <v>241</v>
      </c>
      <c r="D90" s="232" t="s">
        <v>105</v>
      </c>
      <c r="E90" s="233"/>
      <c r="F90" s="234"/>
      <c r="G90" s="235">
        <v>0.0</v>
      </c>
      <c r="H90" s="236">
        <v>3750000.0</v>
      </c>
      <c r="I90" s="235"/>
      <c r="J90" s="235"/>
      <c r="K90" s="235"/>
      <c r="L90" s="235"/>
      <c r="M90" s="235"/>
      <c r="N90" s="235"/>
      <c r="O90" s="235"/>
      <c r="P90" s="235"/>
      <c r="Q90" s="235"/>
      <c r="R90" s="237"/>
      <c r="S90" s="254"/>
      <c r="T90" s="238">
        <f t="shared" si="3"/>
        <v>3750000</v>
      </c>
      <c r="U90" s="197"/>
      <c r="V90" s="197"/>
      <c r="W90" s="198"/>
      <c r="X90" s="198"/>
      <c r="Y90" s="198"/>
      <c r="Z90" s="198"/>
    </row>
    <row r="91" ht="24.75" customHeight="1">
      <c r="A91" s="215">
        <v>29.0</v>
      </c>
      <c r="B91" s="216">
        <v>2.22310074E8</v>
      </c>
      <c r="C91" s="89" t="s">
        <v>546</v>
      </c>
      <c r="D91" s="217" t="s">
        <v>494</v>
      </c>
      <c r="E91" s="339" t="s">
        <v>534</v>
      </c>
      <c r="F91" s="340">
        <v>12.0</v>
      </c>
      <c r="G91" s="341">
        <v>3750000.0</v>
      </c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49"/>
      <c r="S91" s="243"/>
      <c r="T91" s="223">
        <f t="shared" si="3"/>
        <v>3750000</v>
      </c>
      <c r="U91" s="197"/>
      <c r="V91" s="197"/>
      <c r="W91" s="198"/>
      <c r="X91" s="198"/>
      <c r="Y91" s="198"/>
      <c r="Z91" s="198"/>
    </row>
    <row r="92" ht="24.75" customHeight="1">
      <c r="A92" s="215">
        <v>30.0</v>
      </c>
      <c r="B92" s="216">
        <v>2.22310075E8</v>
      </c>
      <c r="C92" s="231" t="s">
        <v>242</v>
      </c>
      <c r="D92" s="264" t="s">
        <v>494</v>
      </c>
      <c r="E92" s="233" t="s">
        <v>507</v>
      </c>
      <c r="F92" s="234">
        <v>6.0</v>
      </c>
      <c r="G92" s="235">
        <v>2600000.0</v>
      </c>
      <c r="H92" s="236">
        <v>1150000.0</v>
      </c>
      <c r="I92" s="235"/>
      <c r="J92" s="235"/>
      <c r="K92" s="235"/>
      <c r="L92" s="235"/>
      <c r="M92" s="235"/>
      <c r="N92" s="235"/>
      <c r="O92" s="235"/>
      <c r="P92" s="235"/>
      <c r="Q92" s="235"/>
      <c r="R92" s="254"/>
      <c r="S92" s="237"/>
      <c r="T92" s="238">
        <f t="shared" si="3"/>
        <v>3750000</v>
      </c>
      <c r="U92" s="197"/>
      <c r="V92" s="197"/>
      <c r="W92" s="198"/>
      <c r="X92" s="198"/>
      <c r="Y92" s="198"/>
      <c r="Z92" s="198"/>
    </row>
    <row r="93" ht="24.75" customHeight="1">
      <c r="A93" s="215">
        <v>31.0</v>
      </c>
      <c r="B93" s="216">
        <v>2.22310076E8</v>
      </c>
      <c r="C93" s="89" t="s">
        <v>198</v>
      </c>
      <c r="D93" s="239" t="s">
        <v>105</v>
      </c>
      <c r="E93" s="218"/>
      <c r="F93" s="219"/>
      <c r="G93" s="220">
        <v>0.0</v>
      </c>
      <c r="H93" s="220">
        <v>3750000.0</v>
      </c>
      <c r="I93" s="220"/>
      <c r="J93" s="220"/>
      <c r="K93" s="220"/>
      <c r="L93" s="220"/>
      <c r="M93" s="220"/>
      <c r="N93" s="220"/>
      <c r="O93" s="220"/>
      <c r="P93" s="220"/>
      <c r="Q93" s="220"/>
      <c r="R93" s="244"/>
      <c r="S93" s="244"/>
      <c r="T93" s="223">
        <f t="shared" si="3"/>
        <v>3750000</v>
      </c>
      <c r="U93" s="197"/>
      <c r="V93" s="197"/>
      <c r="W93" s="198"/>
      <c r="X93" s="198"/>
      <c r="Y93" s="198"/>
      <c r="Z93" s="198"/>
    </row>
    <row r="94" ht="24.75" customHeight="1">
      <c r="A94" s="215">
        <v>32.0</v>
      </c>
      <c r="B94" s="216">
        <v>2.22310077E8</v>
      </c>
      <c r="C94" s="231" t="s">
        <v>246</v>
      </c>
      <c r="D94" s="271" t="s">
        <v>494</v>
      </c>
      <c r="E94" s="233" t="s">
        <v>547</v>
      </c>
      <c r="F94" s="234">
        <v>4.0</v>
      </c>
      <c r="G94" s="235">
        <v>1200000.0</v>
      </c>
      <c r="H94" s="236">
        <v>2550000.0</v>
      </c>
      <c r="I94" s="235"/>
      <c r="J94" s="235"/>
      <c r="K94" s="235"/>
      <c r="L94" s="235"/>
      <c r="M94" s="235"/>
      <c r="N94" s="235"/>
      <c r="O94" s="235"/>
      <c r="P94" s="235"/>
      <c r="Q94" s="235"/>
      <c r="R94" s="237"/>
      <c r="S94" s="254"/>
      <c r="T94" s="238">
        <f t="shared" si="3"/>
        <v>3750000</v>
      </c>
      <c r="U94" s="197"/>
      <c r="V94" s="197"/>
      <c r="W94" s="198"/>
      <c r="X94" s="198"/>
      <c r="Y94" s="198"/>
      <c r="Z94" s="198"/>
    </row>
    <row r="95" ht="24.75" customHeight="1">
      <c r="A95" s="215">
        <v>33.0</v>
      </c>
      <c r="B95" s="216">
        <v>2.22310078E8</v>
      </c>
      <c r="C95" s="89" t="s">
        <v>548</v>
      </c>
      <c r="D95" s="342" t="s">
        <v>494</v>
      </c>
      <c r="E95" s="339" t="s">
        <v>549</v>
      </c>
      <c r="F95" s="340">
        <v>11.0</v>
      </c>
      <c r="G95" s="341">
        <v>3750000.0</v>
      </c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49"/>
      <c r="S95" s="249"/>
      <c r="T95" s="223">
        <f t="shared" si="3"/>
        <v>3750000</v>
      </c>
      <c r="U95" s="197"/>
      <c r="V95" s="197"/>
      <c r="W95" s="198"/>
      <c r="X95" s="198"/>
      <c r="Y95" s="198"/>
      <c r="Z95" s="198"/>
    </row>
    <row r="96" ht="24.75" customHeight="1">
      <c r="A96" s="215">
        <v>34.0</v>
      </c>
      <c r="B96" s="216">
        <v>2.22310079E8</v>
      </c>
      <c r="C96" s="343" t="s">
        <v>265</v>
      </c>
      <c r="D96" s="344" t="s">
        <v>105</v>
      </c>
      <c r="E96" s="345" t="s">
        <v>544</v>
      </c>
      <c r="F96" s="346">
        <v>8.0</v>
      </c>
      <c r="G96" s="347">
        <v>2400000.0</v>
      </c>
      <c r="H96" s="348">
        <v>1350000.0</v>
      </c>
      <c r="I96" s="347"/>
      <c r="J96" s="347"/>
      <c r="K96" s="347"/>
      <c r="L96" s="347"/>
      <c r="M96" s="347"/>
      <c r="N96" s="347"/>
      <c r="O96" s="347"/>
      <c r="P96" s="347"/>
      <c r="Q96" s="347"/>
      <c r="R96" s="349"/>
      <c r="S96" s="350"/>
      <c r="T96" s="351">
        <f t="shared" si="3"/>
        <v>3750000</v>
      </c>
      <c r="U96" s="197"/>
      <c r="V96" s="197"/>
      <c r="W96" s="198"/>
      <c r="X96" s="198"/>
      <c r="Y96" s="198"/>
      <c r="Z96" s="198"/>
    </row>
    <row r="97" ht="24.75" customHeight="1">
      <c r="A97" s="215">
        <v>35.0</v>
      </c>
      <c r="B97" s="216">
        <v>2.2231008E8</v>
      </c>
      <c r="C97" s="245" t="s">
        <v>550</v>
      </c>
      <c r="D97" s="246" t="s">
        <v>494</v>
      </c>
      <c r="E97" s="226" t="s">
        <v>551</v>
      </c>
      <c r="F97" s="215">
        <v>2.0</v>
      </c>
      <c r="G97" s="227">
        <v>3000000.0</v>
      </c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  <c r="S97" s="229"/>
      <c r="T97" s="315">
        <f t="shared" si="3"/>
        <v>3000000</v>
      </c>
      <c r="U97" s="197"/>
      <c r="V97" s="197"/>
      <c r="W97" s="198"/>
      <c r="X97" s="198"/>
      <c r="Y97" s="198"/>
      <c r="Z97" s="198"/>
    </row>
    <row r="98" ht="24.75" customHeight="1">
      <c r="A98" s="215">
        <v>36.0</v>
      </c>
      <c r="B98" s="216">
        <v>2.22310081E8</v>
      </c>
      <c r="C98" s="245" t="s">
        <v>552</v>
      </c>
      <c r="D98" s="246" t="s">
        <v>494</v>
      </c>
      <c r="E98" s="226" t="s">
        <v>499</v>
      </c>
      <c r="F98" s="215">
        <v>10.0</v>
      </c>
      <c r="G98" s="227">
        <v>3000000.0</v>
      </c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  <c r="S98" s="229"/>
      <c r="T98" s="315">
        <f t="shared" si="3"/>
        <v>3000000</v>
      </c>
      <c r="U98" s="197"/>
      <c r="V98" s="197"/>
      <c r="W98" s="198"/>
      <c r="X98" s="198"/>
      <c r="Y98" s="198"/>
      <c r="Z98" s="198"/>
    </row>
    <row r="99" ht="24.75" customHeight="1">
      <c r="A99" s="215">
        <v>37.0</v>
      </c>
      <c r="B99" s="216">
        <v>2.22310082E8</v>
      </c>
      <c r="C99" s="245" t="s">
        <v>77</v>
      </c>
      <c r="D99" s="246" t="s">
        <v>494</v>
      </c>
      <c r="E99" s="258" t="s">
        <v>535</v>
      </c>
      <c r="F99" s="259">
        <v>7.0</v>
      </c>
      <c r="G99" s="260">
        <v>2100000.0</v>
      </c>
      <c r="H99" s="227">
        <v>500000.0</v>
      </c>
      <c r="I99" s="227"/>
      <c r="J99" s="227"/>
      <c r="K99" s="227"/>
      <c r="L99" s="227"/>
      <c r="M99" s="227"/>
      <c r="N99" s="227"/>
      <c r="O99" s="227"/>
      <c r="P99" s="227"/>
      <c r="Q99" s="227"/>
      <c r="R99" s="316">
        <v>500000.0</v>
      </c>
      <c r="S99" s="229"/>
      <c r="T99" s="315">
        <f t="shared" si="3"/>
        <v>3100000</v>
      </c>
      <c r="U99" s="197"/>
      <c r="V99" s="197"/>
      <c r="W99" s="198"/>
      <c r="X99" s="198"/>
      <c r="Y99" s="198"/>
      <c r="Z99" s="198"/>
    </row>
    <row r="100" ht="24.75" customHeight="1">
      <c r="A100" s="215">
        <v>38.0</v>
      </c>
      <c r="B100" s="216">
        <v>2.22310083E8</v>
      </c>
      <c r="C100" s="231" t="s">
        <v>416</v>
      </c>
      <c r="D100" s="232" t="s">
        <v>494</v>
      </c>
      <c r="E100" s="233"/>
      <c r="F100" s="234"/>
      <c r="G100" s="235">
        <v>3500000.0</v>
      </c>
      <c r="H100" s="236">
        <v>250000.0</v>
      </c>
      <c r="I100" s="235"/>
      <c r="J100" s="235"/>
      <c r="K100" s="235"/>
      <c r="L100" s="235"/>
      <c r="M100" s="235"/>
      <c r="N100" s="235"/>
      <c r="O100" s="235"/>
      <c r="P100" s="235"/>
      <c r="Q100" s="235"/>
      <c r="R100" s="254"/>
      <c r="S100" s="268"/>
      <c r="T100" s="238">
        <f t="shared" si="3"/>
        <v>3750000</v>
      </c>
      <c r="U100" s="197"/>
      <c r="V100" s="197"/>
      <c r="W100" s="198"/>
      <c r="X100" s="198"/>
      <c r="Y100" s="198"/>
      <c r="Z100" s="198"/>
    </row>
    <row r="101" ht="24.75" customHeight="1">
      <c r="A101" s="215">
        <v>39.0</v>
      </c>
      <c r="B101" s="216">
        <v>2.22310084E8</v>
      </c>
      <c r="C101" s="352" t="s">
        <v>553</v>
      </c>
      <c r="D101" s="353" t="s">
        <v>494</v>
      </c>
      <c r="E101" s="354"/>
      <c r="F101" s="355"/>
      <c r="G101" s="356">
        <v>0.0</v>
      </c>
      <c r="H101" s="356"/>
      <c r="I101" s="356"/>
      <c r="J101" s="356"/>
      <c r="K101" s="356"/>
      <c r="L101" s="356"/>
      <c r="M101" s="356"/>
      <c r="N101" s="356"/>
      <c r="O101" s="356"/>
      <c r="P101" s="356"/>
      <c r="Q101" s="356"/>
      <c r="R101" s="357"/>
      <c r="S101" s="357"/>
      <c r="T101" s="358">
        <f t="shared" si="3"/>
        <v>0</v>
      </c>
      <c r="U101" s="197"/>
      <c r="V101" s="197"/>
      <c r="W101" s="198"/>
      <c r="X101" s="198"/>
      <c r="Y101" s="198"/>
      <c r="Z101" s="198"/>
    </row>
    <row r="102" ht="24.75" customHeight="1">
      <c r="A102" s="215">
        <v>40.0</v>
      </c>
      <c r="B102" s="216">
        <v>2.22310085E8</v>
      </c>
      <c r="C102" s="245" t="s">
        <v>132</v>
      </c>
      <c r="D102" s="263" t="s">
        <v>494</v>
      </c>
      <c r="E102" s="275" t="s">
        <v>498</v>
      </c>
      <c r="F102" s="276">
        <v>2.0</v>
      </c>
      <c r="G102" s="277">
        <v>600000.0</v>
      </c>
      <c r="H102" s="227">
        <v>1100000.0</v>
      </c>
      <c r="I102" s="227"/>
      <c r="J102" s="227"/>
      <c r="K102" s="227"/>
      <c r="L102" s="227"/>
      <c r="M102" s="227"/>
      <c r="N102" s="227"/>
      <c r="O102" s="227"/>
      <c r="P102" s="227"/>
      <c r="Q102" s="227"/>
      <c r="R102" s="247"/>
      <c r="S102" s="315"/>
      <c r="T102" s="315">
        <f t="shared" si="3"/>
        <v>1700000</v>
      </c>
      <c r="U102" s="197"/>
      <c r="V102" s="197"/>
      <c r="W102" s="198"/>
      <c r="X102" s="198"/>
      <c r="Y102" s="198"/>
      <c r="Z102" s="198"/>
    </row>
    <row r="103" ht="24.75" customHeight="1">
      <c r="A103" s="215">
        <v>41.0</v>
      </c>
      <c r="B103" s="216"/>
      <c r="C103" s="89" t="s">
        <v>554</v>
      </c>
      <c r="D103" s="239"/>
      <c r="E103" s="240"/>
      <c r="F103" s="241"/>
      <c r="G103" s="242"/>
      <c r="H103" s="220">
        <v>3750000.0</v>
      </c>
      <c r="I103" s="220"/>
      <c r="J103" s="220"/>
      <c r="K103" s="220"/>
      <c r="L103" s="220"/>
      <c r="M103" s="220"/>
      <c r="N103" s="220"/>
      <c r="O103" s="220"/>
      <c r="P103" s="220"/>
      <c r="Q103" s="220"/>
      <c r="R103" s="244"/>
      <c r="S103" s="223"/>
      <c r="T103" s="223">
        <f t="shared" si="3"/>
        <v>3750000</v>
      </c>
      <c r="U103" s="197"/>
      <c r="V103" s="197"/>
      <c r="W103" s="198"/>
      <c r="X103" s="198"/>
      <c r="Y103" s="198"/>
      <c r="Z103" s="198"/>
    </row>
    <row r="104" ht="24.75" customHeight="1">
      <c r="A104" s="215">
        <v>42.0</v>
      </c>
      <c r="B104" s="216">
        <v>2.22310086E8</v>
      </c>
      <c r="C104" s="231" t="s">
        <v>330</v>
      </c>
      <c r="D104" s="232" t="s">
        <v>105</v>
      </c>
      <c r="E104" s="359" t="s">
        <v>534</v>
      </c>
      <c r="F104" s="360">
        <v>12.0</v>
      </c>
      <c r="G104" s="361">
        <v>3600000.0</v>
      </c>
      <c r="H104" s="236">
        <v>150000.0</v>
      </c>
      <c r="I104" s="235"/>
      <c r="J104" s="235"/>
      <c r="K104" s="235"/>
      <c r="L104" s="235"/>
      <c r="M104" s="235"/>
      <c r="N104" s="235"/>
      <c r="O104" s="235"/>
      <c r="P104" s="235"/>
      <c r="Q104" s="235"/>
      <c r="R104" s="237"/>
      <c r="S104" s="238"/>
      <c r="T104" s="238">
        <f t="shared" si="3"/>
        <v>3750000</v>
      </c>
      <c r="U104" s="197"/>
      <c r="V104" s="197"/>
      <c r="W104" s="198"/>
      <c r="X104" s="198"/>
      <c r="Y104" s="198"/>
      <c r="Z104" s="198"/>
    </row>
    <row r="105" ht="24.75" customHeight="1">
      <c r="A105" s="215">
        <v>43.0</v>
      </c>
      <c r="B105" s="276">
        <v>2.22310087E8</v>
      </c>
      <c r="C105" s="245" t="s">
        <v>243</v>
      </c>
      <c r="D105" s="261" t="s">
        <v>105</v>
      </c>
      <c r="E105" s="275" t="s">
        <v>505</v>
      </c>
      <c r="F105" s="276">
        <v>1.0</v>
      </c>
      <c r="G105" s="362">
        <v>2300000.0</v>
      </c>
      <c r="H105" s="363">
        <v>1200000.0</v>
      </c>
      <c r="I105" s="227"/>
      <c r="J105" s="227"/>
      <c r="K105" s="227"/>
      <c r="L105" s="227"/>
      <c r="M105" s="227"/>
      <c r="N105" s="227"/>
      <c r="O105" s="227"/>
      <c r="P105" s="227"/>
      <c r="Q105" s="227"/>
      <c r="R105" s="296"/>
      <c r="S105" s="297"/>
      <c r="T105" s="315">
        <f t="shared" si="3"/>
        <v>3500000</v>
      </c>
      <c r="U105" s="197"/>
      <c r="V105" s="197"/>
      <c r="W105" s="198"/>
      <c r="X105" s="198"/>
      <c r="Y105" s="198"/>
      <c r="Z105" s="198"/>
    </row>
    <row r="106" ht="24.75" customHeight="1">
      <c r="A106" s="197"/>
      <c r="B106" s="299"/>
      <c r="C106" s="300"/>
      <c r="D106" s="364"/>
      <c r="E106" s="365"/>
      <c r="F106" s="299"/>
      <c r="G106" s="366">
        <f t="shared" ref="G106:S106" si="4">SUM(G63:G105)</f>
        <v>80200000</v>
      </c>
      <c r="H106" s="367">
        <f t="shared" si="4"/>
        <v>50300000</v>
      </c>
      <c r="I106" s="305">
        <f t="shared" si="4"/>
        <v>0</v>
      </c>
      <c r="J106" s="305">
        <f t="shared" si="4"/>
        <v>0</v>
      </c>
      <c r="K106" s="305">
        <f t="shared" si="4"/>
        <v>0</v>
      </c>
      <c r="L106" s="305">
        <f t="shared" si="4"/>
        <v>0</v>
      </c>
      <c r="M106" s="305">
        <f t="shared" si="4"/>
        <v>0</v>
      </c>
      <c r="N106" s="305">
        <f t="shared" si="4"/>
        <v>0</v>
      </c>
      <c r="O106" s="305">
        <f t="shared" si="4"/>
        <v>0</v>
      </c>
      <c r="P106" s="305">
        <f t="shared" si="4"/>
        <v>0</v>
      </c>
      <c r="Q106" s="305">
        <f t="shared" si="4"/>
        <v>0</v>
      </c>
      <c r="R106" s="367">
        <f t="shared" si="4"/>
        <v>5950000</v>
      </c>
      <c r="S106" s="368">
        <f t="shared" si="4"/>
        <v>0</v>
      </c>
      <c r="T106" s="369">
        <f t="shared" si="3"/>
        <v>136450000</v>
      </c>
      <c r="U106" s="197"/>
      <c r="V106" s="197"/>
      <c r="W106" s="198"/>
      <c r="X106" s="198"/>
      <c r="Y106" s="198">
        <v>7.39E7</v>
      </c>
      <c r="Z106" s="198"/>
    </row>
    <row r="107" ht="24.75" customHeight="1">
      <c r="A107" s="197"/>
      <c r="B107" s="299"/>
      <c r="C107" s="308" t="s">
        <v>555</v>
      </c>
      <c r="D107" s="364"/>
      <c r="E107" s="365"/>
      <c r="F107" s="299"/>
      <c r="G107" s="370"/>
      <c r="H107" s="371"/>
      <c r="I107" s="305"/>
      <c r="J107" s="305"/>
      <c r="K107" s="305"/>
      <c r="L107" s="305"/>
      <c r="M107" s="305"/>
      <c r="N107" s="305"/>
      <c r="O107" s="305"/>
      <c r="P107" s="305"/>
      <c r="Q107" s="305"/>
      <c r="R107" s="371"/>
      <c r="S107" s="372"/>
      <c r="T107" s="373"/>
      <c r="U107" s="197"/>
      <c r="V107" s="197"/>
      <c r="W107" s="198"/>
      <c r="X107" s="198"/>
      <c r="Y107" s="198"/>
      <c r="Z107" s="198"/>
    </row>
    <row r="108" ht="24.75" customHeight="1">
      <c r="A108" s="199" t="s">
        <v>526</v>
      </c>
      <c r="U108" s="197"/>
      <c r="V108" s="197"/>
      <c r="W108" s="198"/>
      <c r="X108" s="198"/>
      <c r="Y108" s="198"/>
      <c r="Z108" s="198"/>
    </row>
    <row r="109" ht="24.75" customHeight="1">
      <c r="A109" s="199" t="s">
        <v>480</v>
      </c>
      <c r="U109" s="197"/>
      <c r="V109" s="197"/>
      <c r="W109" s="198"/>
      <c r="X109" s="198"/>
      <c r="Y109" s="198"/>
      <c r="Z109" s="198"/>
    </row>
    <row r="110" ht="24.75" customHeight="1">
      <c r="A110" s="199" t="s">
        <v>527</v>
      </c>
      <c r="U110" s="197"/>
      <c r="V110" s="197"/>
      <c r="W110" s="198"/>
      <c r="X110" s="198"/>
      <c r="Y110" s="198"/>
      <c r="Z110" s="198"/>
    </row>
    <row r="111" ht="24.75" customHeight="1">
      <c r="A111" s="199"/>
      <c r="B111" s="199"/>
      <c r="C111" s="199"/>
      <c r="D111" s="199"/>
      <c r="E111" s="199"/>
      <c r="F111" s="199"/>
      <c r="G111" s="199"/>
      <c r="H111" s="199"/>
      <c r="I111" s="199"/>
      <c r="R111" s="199"/>
      <c r="S111" s="199"/>
      <c r="T111" s="200"/>
      <c r="U111" s="197"/>
      <c r="V111" s="197"/>
      <c r="W111" s="198"/>
      <c r="X111" s="198"/>
      <c r="Y111" s="198"/>
      <c r="Z111" s="198"/>
    </row>
    <row r="112" ht="24.75" customHeight="1">
      <c r="A112" s="199"/>
      <c r="B112" s="201" t="s">
        <v>528</v>
      </c>
      <c r="C112" s="312" t="s">
        <v>3</v>
      </c>
      <c r="D112" s="203"/>
      <c r="E112" s="312" t="s">
        <v>556</v>
      </c>
      <c r="F112" s="312"/>
      <c r="G112" s="312"/>
      <c r="H112" s="199" t="s">
        <v>32</v>
      </c>
      <c r="I112" s="374"/>
      <c r="J112" s="374"/>
      <c r="K112" s="374"/>
      <c r="L112" s="374"/>
      <c r="M112" s="374"/>
      <c r="N112" s="374"/>
      <c r="O112" s="374"/>
      <c r="P112" s="374"/>
      <c r="Q112" s="374"/>
      <c r="R112" s="374"/>
      <c r="S112" s="199" t="s">
        <v>557</v>
      </c>
      <c r="T112" s="200"/>
      <c r="U112" s="197"/>
      <c r="V112" s="197"/>
      <c r="W112" s="198"/>
      <c r="X112" s="198"/>
      <c r="Y112" s="198"/>
      <c r="Z112" s="198"/>
    </row>
    <row r="113" ht="24.75" customHeight="1">
      <c r="A113" s="199"/>
      <c r="B113" s="201" t="s">
        <v>481</v>
      </c>
      <c r="C113" s="312"/>
      <c r="D113" s="203"/>
      <c r="E113" s="312"/>
      <c r="F113" s="312"/>
      <c r="G113" s="312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375"/>
      <c r="U113" s="197"/>
      <c r="V113" s="197"/>
      <c r="W113" s="198"/>
      <c r="X113" s="198"/>
      <c r="Y113" s="198"/>
      <c r="Z113" s="198"/>
    </row>
    <row r="114" ht="24.75" customHeight="1">
      <c r="A114" s="204" t="s">
        <v>1</v>
      </c>
      <c r="B114" s="204" t="s">
        <v>485</v>
      </c>
      <c r="C114" s="204" t="s">
        <v>4</v>
      </c>
      <c r="D114" s="205" t="s">
        <v>486</v>
      </c>
      <c r="E114" s="206" t="s">
        <v>531</v>
      </c>
      <c r="F114" s="207"/>
      <c r="G114" s="208" t="s">
        <v>488</v>
      </c>
      <c r="H114" s="209" t="s">
        <v>489</v>
      </c>
      <c r="I114" s="210"/>
      <c r="J114" s="210"/>
      <c r="K114" s="210"/>
      <c r="L114" s="210"/>
      <c r="M114" s="210"/>
      <c r="N114" s="210"/>
      <c r="O114" s="210"/>
      <c r="P114" s="210"/>
      <c r="Q114" s="210"/>
      <c r="R114" s="211" t="s">
        <v>490</v>
      </c>
      <c r="S114" s="212" t="s">
        <v>491</v>
      </c>
      <c r="T114" s="209" t="s">
        <v>457</v>
      </c>
      <c r="U114" s="197"/>
      <c r="V114" s="197"/>
      <c r="W114" s="198"/>
      <c r="X114" s="198"/>
      <c r="Y114" s="198"/>
      <c r="Z114" s="198"/>
    </row>
    <row r="115" ht="24.75" customHeight="1">
      <c r="A115" s="122"/>
      <c r="B115" s="122"/>
      <c r="C115" s="122"/>
      <c r="D115" s="122"/>
      <c r="E115" s="313"/>
      <c r="F115" s="314"/>
      <c r="G115" s="122"/>
      <c r="H115" s="122"/>
      <c r="I115" s="213"/>
      <c r="J115" s="213"/>
      <c r="K115" s="213"/>
      <c r="L115" s="213"/>
      <c r="M115" s="213"/>
      <c r="N115" s="213"/>
      <c r="O115" s="213"/>
      <c r="P115" s="213"/>
      <c r="Q115" s="213"/>
      <c r="R115" s="214"/>
      <c r="S115" s="122"/>
      <c r="T115" s="122"/>
      <c r="U115" s="197"/>
      <c r="V115" s="197"/>
      <c r="W115" s="198"/>
      <c r="X115" s="198"/>
      <c r="Y115" s="198"/>
      <c r="Z115" s="198"/>
    </row>
    <row r="116" ht="24.75" customHeight="1">
      <c r="A116" s="215">
        <v>1.0</v>
      </c>
      <c r="B116" s="216">
        <v>2.22310088E8</v>
      </c>
      <c r="C116" s="245" t="s">
        <v>376</v>
      </c>
      <c r="D116" s="261" t="s">
        <v>105</v>
      </c>
      <c r="E116" s="226" t="s">
        <v>505</v>
      </c>
      <c r="F116" s="215">
        <v>1.0</v>
      </c>
      <c r="G116" s="315">
        <v>300000.0</v>
      </c>
      <c r="H116" s="262">
        <v>2000000.0</v>
      </c>
      <c r="I116" s="227"/>
      <c r="J116" s="227"/>
      <c r="K116" s="227"/>
      <c r="L116" s="227"/>
      <c r="M116" s="227"/>
      <c r="N116" s="227"/>
      <c r="O116" s="227"/>
      <c r="P116" s="227"/>
      <c r="Q116" s="227"/>
      <c r="R116" s="315"/>
      <c r="S116" s="315"/>
      <c r="T116" s="315">
        <f t="shared" ref="T116:T159" si="5">SUM(G116:S116)</f>
        <v>2300000</v>
      </c>
      <c r="U116" s="197"/>
      <c r="V116" s="197"/>
      <c r="W116" s="198"/>
      <c r="X116" s="198"/>
      <c r="Y116" s="198"/>
      <c r="Z116" s="198"/>
    </row>
    <row r="117" ht="24.75" customHeight="1">
      <c r="A117" s="215">
        <v>2.0</v>
      </c>
      <c r="B117" s="216">
        <v>2.22310089E8</v>
      </c>
      <c r="C117" s="245" t="s">
        <v>558</v>
      </c>
      <c r="D117" s="263" t="s">
        <v>105</v>
      </c>
      <c r="E117" s="226" t="s">
        <v>508</v>
      </c>
      <c r="F117" s="215">
        <v>8.0</v>
      </c>
      <c r="G117" s="227">
        <v>3000000.0</v>
      </c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8"/>
      <c r="S117" s="247"/>
      <c r="T117" s="315">
        <f t="shared" si="5"/>
        <v>3000000</v>
      </c>
      <c r="U117" s="197"/>
      <c r="V117" s="197"/>
      <c r="W117" s="198"/>
      <c r="X117" s="198"/>
      <c r="Y117" s="198"/>
      <c r="Z117" s="198"/>
    </row>
    <row r="118" ht="24.75" customHeight="1">
      <c r="A118" s="215">
        <v>3.0</v>
      </c>
      <c r="B118" s="216">
        <v>2.2231009E8</v>
      </c>
      <c r="C118" s="245" t="s">
        <v>559</v>
      </c>
      <c r="D118" s="246" t="s">
        <v>494</v>
      </c>
      <c r="E118" s="226" t="s">
        <v>499</v>
      </c>
      <c r="F118" s="215">
        <v>10.0</v>
      </c>
      <c r="G118" s="227">
        <v>3600000.0</v>
      </c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72"/>
      <c r="S118" s="228"/>
      <c r="T118" s="315">
        <f t="shared" si="5"/>
        <v>3600000</v>
      </c>
      <c r="U118" s="197"/>
      <c r="V118" s="197"/>
      <c r="W118" s="198"/>
      <c r="X118" s="198"/>
      <c r="Y118" s="198"/>
      <c r="Z118" s="198"/>
    </row>
    <row r="119" ht="24.75" customHeight="1">
      <c r="A119" s="215">
        <v>4.0</v>
      </c>
      <c r="B119" s="216">
        <v>2.22310091E8</v>
      </c>
      <c r="C119" s="89" t="s">
        <v>159</v>
      </c>
      <c r="D119" s="239" t="s">
        <v>494</v>
      </c>
      <c r="E119" s="218"/>
      <c r="F119" s="219"/>
      <c r="G119" s="220">
        <v>3750000.0</v>
      </c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49"/>
      <c r="S119" s="244"/>
      <c r="T119" s="223">
        <f t="shared" si="5"/>
        <v>3750000</v>
      </c>
      <c r="U119" s="197"/>
      <c r="V119" s="197"/>
      <c r="W119" s="198"/>
      <c r="X119" s="198"/>
      <c r="Y119" s="198"/>
      <c r="Z119" s="198"/>
    </row>
    <row r="120" ht="24.75" customHeight="1">
      <c r="A120" s="215">
        <v>5.0</v>
      </c>
      <c r="B120" s="216">
        <v>2.22310092E8</v>
      </c>
      <c r="C120" s="376" t="s">
        <v>560</v>
      </c>
      <c r="D120" s="377" t="s">
        <v>105</v>
      </c>
      <c r="E120" s="378"/>
      <c r="F120" s="379"/>
      <c r="G120" s="380">
        <v>0.0</v>
      </c>
      <c r="H120" s="381"/>
      <c r="I120" s="381"/>
      <c r="J120" s="381"/>
      <c r="K120" s="381"/>
      <c r="L120" s="381"/>
      <c r="M120" s="381"/>
      <c r="N120" s="381"/>
      <c r="O120" s="381"/>
      <c r="P120" s="381"/>
      <c r="Q120" s="381"/>
      <c r="R120" s="382"/>
      <c r="S120" s="383"/>
      <c r="T120" s="384">
        <f t="shared" si="5"/>
        <v>0</v>
      </c>
      <c r="U120" s="197"/>
      <c r="V120" s="197"/>
      <c r="W120" s="198"/>
      <c r="X120" s="198"/>
      <c r="Y120" s="198"/>
      <c r="Z120" s="198"/>
    </row>
    <row r="121" ht="24.75" customHeight="1">
      <c r="A121" s="215">
        <v>6.0</v>
      </c>
      <c r="B121" s="216">
        <v>2.22310093E8</v>
      </c>
      <c r="C121" s="89" t="s">
        <v>561</v>
      </c>
      <c r="D121" s="217" t="s">
        <v>494</v>
      </c>
      <c r="E121" s="218" t="s">
        <v>534</v>
      </c>
      <c r="F121" s="219">
        <v>12.0</v>
      </c>
      <c r="G121" s="220">
        <v>3750000.0</v>
      </c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44"/>
      <c r="S121" s="249"/>
      <c r="T121" s="223">
        <f t="shared" si="5"/>
        <v>3750000</v>
      </c>
      <c r="U121" s="197"/>
      <c r="V121" s="197"/>
      <c r="W121" s="198"/>
      <c r="X121" s="198"/>
      <c r="Y121" s="198"/>
      <c r="Z121" s="198"/>
    </row>
    <row r="122" ht="24.75" customHeight="1">
      <c r="A122" s="215">
        <v>7.0</v>
      </c>
      <c r="B122" s="216">
        <v>2.22310094E8</v>
      </c>
      <c r="C122" s="245" t="s">
        <v>562</v>
      </c>
      <c r="D122" s="263" t="s">
        <v>494</v>
      </c>
      <c r="E122" s="226" t="s">
        <v>505</v>
      </c>
      <c r="F122" s="215">
        <v>1.0</v>
      </c>
      <c r="G122" s="227">
        <v>300000.0</v>
      </c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8"/>
      <c r="S122" s="247"/>
      <c r="T122" s="315">
        <f t="shared" si="5"/>
        <v>300000</v>
      </c>
      <c r="U122" s="197"/>
      <c r="V122" s="197"/>
      <c r="W122" s="198"/>
      <c r="X122" s="198"/>
      <c r="Y122" s="198"/>
      <c r="Z122" s="198"/>
    </row>
    <row r="123" ht="24.75" customHeight="1">
      <c r="A123" s="215">
        <v>8.0</v>
      </c>
      <c r="B123" s="216">
        <v>2.22310095E8</v>
      </c>
      <c r="C123" s="245" t="s">
        <v>563</v>
      </c>
      <c r="D123" s="225" t="s">
        <v>105</v>
      </c>
      <c r="E123" s="226"/>
      <c r="F123" s="215"/>
      <c r="G123" s="227">
        <v>0.0</v>
      </c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47"/>
      <c r="S123" s="247"/>
      <c r="T123" s="315">
        <f t="shared" si="5"/>
        <v>0</v>
      </c>
      <c r="U123" s="197"/>
      <c r="V123" s="197"/>
      <c r="W123" s="198"/>
      <c r="X123" s="198"/>
      <c r="Y123" s="198"/>
      <c r="Z123" s="198"/>
    </row>
    <row r="124" ht="24.75" customHeight="1">
      <c r="A124" s="215">
        <v>9.0</v>
      </c>
      <c r="B124" s="216">
        <v>2.22310096E8</v>
      </c>
      <c r="C124" s="385" t="s">
        <v>170</v>
      </c>
      <c r="D124" s="386" t="s">
        <v>494</v>
      </c>
      <c r="E124" s="218" t="s">
        <v>508</v>
      </c>
      <c r="F124" s="219">
        <v>8.0</v>
      </c>
      <c r="G124" s="220">
        <v>2400000.0</v>
      </c>
      <c r="H124" s="220">
        <v>1350000.0</v>
      </c>
      <c r="I124" s="220"/>
      <c r="J124" s="220"/>
      <c r="K124" s="220"/>
      <c r="L124" s="220"/>
      <c r="M124" s="220"/>
      <c r="N124" s="220"/>
      <c r="O124" s="220"/>
      <c r="P124" s="220"/>
      <c r="Q124" s="220"/>
      <c r="R124" s="244"/>
      <c r="S124" s="249"/>
      <c r="T124" s="223">
        <f t="shared" si="5"/>
        <v>3750000</v>
      </c>
      <c r="U124" s="197"/>
      <c r="V124" s="197"/>
      <c r="W124" s="198"/>
      <c r="X124" s="198"/>
      <c r="Y124" s="198"/>
      <c r="Z124" s="198"/>
    </row>
    <row r="125" ht="24.75" customHeight="1">
      <c r="A125" s="215">
        <v>10.0</v>
      </c>
      <c r="B125" s="216">
        <v>2.22310097E8</v>
      </c>
      <c r="C125" s="231" t="s">
        <v>163</v>
      </c>
      <c r="D125" s="270" t="s">
        <v>105</v>
      </c>
      <c r="E125" s="233" t="s">
        <v>564</v>
      </c>
      <c r="F125" s="234">
        <v>8.0</v>
      </c>
      <c r="G125" s="235">
        <v>2700000.0</v>
      </c>
      <c r="H125" s="235">
        <v>600000.0</v>
      </c>
      <c r="I125" s="235"/>
      <c r="J125" s="235"/>
      <c r="K125" s="235"/>
      <c r="L125" s="235"/>
      <c r="M125" s="235"/>
      <c r="N125" s="235"/>
      <c r="O125" s="235"/>
      <c r="P125" s="235"/>
      <c r="Q125" s="235"/>
      <c r="R125" s="266">
        <v>450000.0</v>
      </c>
      <c r="S125" s="268"/>
      <c r="T125" s="238">
        <f t="shared" si="5"/>
        <v>3750000</v>
      </c>
      <c r="U125" s="197"/>
      <c r="V125" s="197"/>
      <c r="W125" s="198"/>
      <c r="X125" s="198"/>
      <c r="Y125" s="198"/>
      <c r="Z125" s="198"/>
    </row>
    <row r="126" ht="24.75" customHeight="1">
      <c r="A126" s="215">
        <v>11.0</v>
      </c>
      <c r="B126" s="216">
        <v>2.22310098E8</v>
      </c>
      <c r="C126" s="231" t="s">
        <v>267</v>
      </c>
      <c r="D126" s="232" t="s">
        <v>494</v>
      </c>
      <c r="E126" s="233" t="s">
        <v>499</v>
      </c>
      <c r="F126" s="234">
        <v>10.0</v>
      </c>
      <c r="G126" s="235">
        <v>3300000.0</v>
      </c>
      <c r="H126" s="235">
        <v>300000.0</v>
      </c>
      <c r="I126" s="235"/>
      <c r="J126" s="235"/>
      <c r="K126" s="235"/>
      <c r="L126" s="235"/>
      <c r="M126" s="235"/>
      <c r="N126" s="235"/>
      <c r="O126" s="235"/>
      <c r="P126" s="235"/>
      <c r="Q126" s="235"/>
      <c r="R126" s="266">
        <v>150000.0</v>
      </c>
      <c r="S126" s="268"/>
      <c r="T126" s="238">
        <f t="shared" si="5"/>
        <v>3750000</v>
      </c>
      <c r="U126" s="197"/>
      <c r="V126" s="197"/>
      <c r="W126" s="198"/>
      <c r="X126" s="198"/>
      <c r="Y126" s="198"/>
      <c r="Z126" s="198"/>
    </row>
    <row r="127" ht="24.75" customHeight="1">
      <c r="A127" s="215">
        <v>12.0</v>
      </c>
      <c r="B127" s="216">
        <v>2.22310099E8</v>
      </c>
      <c r="C127" s="245" t="s">
        <v>303</v>
      </c>
      <c r="D127" s="257" t="s">
        <v>105</v>
      </c>
      <c r="E127" s="226" t="s">
        <v>565</v>
      </c>
      <c r="F127" s="215">
        <v>3.0</v>
      </c>
      <c r="G127" s="262">
        <v>1500000.0</v>
      </c>
      <c r="H127" s="262">
        <v>1000000.0</v>
      </c>
      <c r="I127" s="227"/>
      <c r="J127" s="227"/>
      <c r="K127" s="227"/>
      <c r="L127" s="227"/>
      <c r="M127" s="227"/>
      <c r="N127" s="227"/>
      <c r="O127" s="227"/>
      <c r="P127" s="227"/>
      <c r="Q127" s="227"/>
      <c r="R127" s="247"/>
      <c r="S127" s="228"/>
      <c r="T127" s="315">
        <f t="shared" si="5"/>
        <v>2500000</v>
      </c>
      <c r="U127" s="197"/>
      <c r="V127" s="197"/>
      <c r="W127" s="198"/>
      <c r="X127" s="198"/>
      <c r="Y127" s="198"/>
      <c r="Z127" s="198"/>
    </row>
    <row r="128" ht="24.75" customHeight="1">
      <c r="A128" s="215">
        <v>13.0</v>
      </c>
      <c r="B128" s="216">
        <v>2.223101E8</v>
      </c>
      <c r="C128" s="89" t="s">
        <v>183</v>
      </c>
      <c r="D128" s="342" t="s">
        <v>494</v>
      </c>
      <c r="E128" s="218" t="s">
        <v>534</v>
      </c>
      <c r="F128" s="219">
        <v>12.0</v>
      </c>
      <c r="G128" s="220">
        <v>3600000.0</v>
      </c>
      <c r="H128" s="220">
        <v>150000.0</v>
      </c>
      <c r="I128" s="220"/>
      <c r="J128" s="220"/>
      <c r="K128" s="220"/>
      <c r="L128" s="220"/>
      <c r="M128" s="220"/>
      <c r="N128" s="220"/>
      <c r="O128" s="220"/>
      <c r="P128" s="220"/>
      <c r="Q128" s="220"/>
      <c r="R128" s="244"/>
      <c r="S128" s="249"/>
      <c r="T128" s="223">
        <f t="shared" si="5"/>
        <v>3750000</v>
      </c>
      <c r="U128" s="197"/>
      <c r="V128" s="197"/>
      <c r="W128" s="198"/>
      <c r="X128" s="198"/>
      <c r="Y128" s="198"/>
      <c r="Z128" s="198"/>
    </row>
    <row r="129" ht="24.75" customHeight="1">
      <c r="A129" s="215">
        <v>14.0</v>
      </c>
      <c r="B129" s="216">
        <v>2.22310101E8</v>
      </c>
      <c r="C129" s="231" t="s">
        <v>289</v>
      </c>
      <c r="D129" s="271" t="s">
        <v>105</v>
      </c>
      <c r="E129" s="233" t="s">
        <v>534</v>
      </c>
      <c r="F129" s="234">
        <v>12.0</v>
      </c>
      <c r="G129" s="235">
        <v>3600000.0</v>
      </c>
      <c r="H129" s="236">
        <v>150000.0</v>
      </c>
      <c r="I129" s="235"/>
      <c r="J129" s="235"/>
      <c r="K129" s="235"/>
      <c r="L129" s="235"/>
      <c r="M129" s="235"/>
      <c r="N129" s="235"/>
      <c r="O129" s="235"/>
      <c r="P129" s="235"/>
      <c r="Q129" s="235"/>
      <c r="R129" s="237"/>
      <c r="S129" s="254"/>
      <c r="T129" s="238">
        <f t="shared" si="5"/>
        <v>3750000</v>
      </c>
      <c r="U129" s="197"/>
      <c r="V129" s="197"/>
      <c r="W129" s="198"/>
      <c r="X129" s="198"/>
      <c r="Y129" s="198"/>
      <c r="Z129" s="198"/>
    </row>
    <row r="130" ht="24.75" customHeight="1">
      <c r="A130" s="215">
        <v>15.0</v>
      </c>
      <c r="B130" s="216">
        <v>2.22310102E8</v>
      </c>
      <c r="C130" s="89" t="s">
        <v>166</v>
      </c>
      <c r="D130" s="255" t="s">
        <v>494</v>
      </c>
      <c r="E130" s="218" t="s">
        <v>549</v>
      </c>
      <c r="F130" s="219">
        <v>11.0</v>
      </c>
      <c r="G130" s="220">
        <v>3300000.0</v>
      </c>
      <c r="H130" s="220">
        <v>1200000.0</v>
      </c>
      <c r="I130" s="220"/>
      <c r="J130" s="220"/>
      <c r="K130" s="220"/>
      <c r="L130" s="220"/>
      <c r="M130" s="220"/>
      <c r="N130" s="220"/>
      <c r="O130" s="220"/>
      <c r="P130" s="220"/>
      <c r="Q130" s="220"/>
      <c r="R130" s="244"/>
      <c r="S130" s="249"/>
      <c r="T130" s="223">
        <f t="shared" si="5"/>
        <v>4500000</v>
      </c>
      <c r="U130" s="197"/>
      <c r="V130" s="197"/>
      <c r="W130" s="198"/>
      <c r="X130" s="198"/>
      <c r="Y130" s="198"/>
      <c r="Z130" s="198"/>
    </row>
    <row r="131" ht="24.75" customHeight="1">
      <c r="A131" s="215">
        <v>16.0</v>
      </c>
      <c r="B131" s="216">
        <v>2.22310103E8</v>
      </c>
      <c r="C131" s="245" t="s">
        <v>566</v>
      </c>
      <c r="D131" s="263" t="s">
        <v>105</v>
      </c>
      <c r="E131" s="226" t="s">
        <v>498</v>
      </c>
      <c r="F131" s="215">
        <v>2.0</v>
      </c>
      <c r="G131" s="227">
        <v>600000.0</v>
      </c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8"/>
      <c r="S131" s="229"/>
      <c r="T131" s="315">
        <f t="shared" si="5"/>
        <v>600000</v>
      </c>
      <c r="U131" s="197"/>
      <c r="V131" s="197"/>
      <c r="W131" s="198"/>
      <c r="X131" s="198"/>
      <c r="Y131" s="198"/>
      <c r="Z131" s="198"/>
    </row>
    <row r="132" ht="24.75" customHeight="1">
      <c r="A132" s="215">
        <v>17.0</v>
      </c>
      <c r="B132" s="216">
        <v>2.22310104E8</v>
      </c>
      <c r="C132" s="231" t="s">
        <v>298</v>
      </c>
      <c r="D132" s="264" t="s">
        <v>494</v>
      </c>
      <c r="E132" s="233"/>
      <c r="F132" s="234"/>
      <c r="G132" s="235">
        <v>0.0</v>
      </c>
      <c r="H132" s="236">
        <v>3750000.0</v>
      </c>
      <c r="I132" s="235"/>
      <c r="J132" s="235"/>
      <c r="K132" s="235"/>
      <c r="L132" s="235"/>
      <c r="M132" s="235"/>
      <c r="N132" s="235"/>
      <c r="O132" s="235"/>
      <c r="P132" s="235"/>
      <c r="Q132" s="235"/>
      <c r="R132" s="237"/>
      <c r="S132" s="237"/>
      <c r="T132" s="238">
        <f t="shared" si="5"/>
        <v>3750000</v>
      </c>
      <c r="U132" s="197"/>
      <c r="V132" s="197"/>
      <c r="W132" s="198"/>
      <c r="X132" s="198"/>
      <c r="Y132" s="198"/>
      <c r="Z132" s="198"/>
    </row>
    <row r="133" ht="24.75" customHeight="1">
      <c r="A133" s="215">
        <v>18.0</v>
      </c>
      <c r="B133" s="216">
        <v>2.22310105E8</v>
      </c>
      <c r="C133" s="89" t="s">
        <v>567</v>
      </c>
      <c r="D133" s="239" t="s">
        <v>105</v>
      </c>
      <c r="E133" s="218" t="s">
        <v>534</v>
      </c>
      <c r="F133" s="219">
        <v>12.0</v>
      </c>
      <c r="G133" s="220">
        <v>3750000.0</v>
      </c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332"/>
      <c r="S133" s="249"/>
      <c r="T133" s="223">
        <f t="shared" si="5"/>
        <v>3750000</v>
      </c>
      <c r="U133" s="197"/>
      <c r="V133" s="197"/>
      <c r="W133" s="198"/>
      <c r="X133" s="198"/>
      <c r="Y133" s="198"/>
      <c r="Z133" s="198"/>
    </row>
    <row r="134" ht="24.75" customHeight="1">
      <c r="A134" s="215">
        <v>19.0</v>
      </c>
      <c r="B134" s="216">
        <v>2.22310106E8</v>
      </c>
      <c r="C134" s="245" t="s">
        <v>568</v>
      </c>
      <c r="D134" s="263" t="s">
        <v>494</v>
      </c>
      <c r="E134" s="226" t="s">
        <v>498</v>
      </c>
      <c r="F134" s="215">
        <v>2.0</v>
      </c>
      <c r="G134" s="227">
        <v>600000.0</v>
      </c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47"/>
      <c r="S134" s="228"/>
      <c r="T134" s="315">
        <f t="shared" si="5"/>
        <v>600000</v>
      </c>
      <c r="U134" s="197"/>
      <c r="V134" s="197"/>
      <c r="W134" s="198"/>
      <c r="X134" s="198"/>
      <c r="Y134" s="198"/>
      <c r="Z134" s="198"/>
    </row>
    <row r="135" ht="24.75" customHeight="1">
      <c r="A135" s="215">
        <v>20.0</v>
      </c>
      <c r="B135" s="216">
        <v>2.22310107E8</v>
      </c>
      <c r="C135" s="245" t="s">
        <v>569</v>
      </c>
      <c r="D135" s="263" t="s">
        <v>494</v>
      </c>
      <c r="E135" s="226"/>
      <c r="F135" s="215"/>
      <c r="G135" s="227">
        <v>0.0</v>
      </c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47"/>
      <c r="S135" s="247"/>
      <c r="T135" s="315">
        <f t="shared" si="5"/>
        <v>0</v>
      </c>
      <c r="U135" s="197"/>
      <c r="V135" s="197"/>
      <c r="W135" s="198"/>
      <c r="X135" s="198"/>
      <c r="Y135" s="198"/>
      <c r="Z135" s="198"/>
    </row>
    <row r="136" ht="24.75" customHeight="1">
      <c r="A136" s="215">
        <v>21.0</v>
      </c>
      <c r="B136" s="216">
        <v>2.22310108E8</v>
      </c>
      <c r="C136" s="89" t="s">
        <v>138</v>
      </c>
      <c r="D136" s="217" t="s">
        <v>494</v>
      </c>
      <c r="E136" s="218" t="s">
        <v>499</v>
      </c>
      <c r="F136" s="219">
        <v>10.0</v>
      </c>
      <c r="G136" s="220">
        <v>3750000.0</v>
      </c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332"/>
      <c r="S136" s="249"/>
      <c r="T136" s="223">
        <f t="shared" si="5"/>
        <v>3750000</v>
      </c>
      <c r="U136" s="197"/>
      <c r="V136" s="197"/>
      <c r="W136" s="198"/>
      <c r="X136" s="198"/>
      <c r="Y136" s="198"/>
      <c r="Z136" s="198"/>
    </row>
    <row r="137" ht="24.75" customHeight="1">
      <c r="A137" s="215">
        <v>22.0</v>
      </c>
      <c r="B137" s="216">
        <v>2.22310109E8</v>
      </c>
      <c r="C137" s="231" t="s">
        <v>299</v>
      </c>
      <c r="D137" s="256" t="s">
        <v>494</v>
      </c>
      <c r="E137" s="233" t="s">
        <v>518</v>
      </c>
      <c r="F137" s="234">
        <v>7.0</v>
      </c>
      <c r="G137" s="236">
        <v>3900000.0</v>
      </c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7"/>
      <c r="S137" s="268"/>
      <c r="T137" s="238">
        <f t="shared" si="5"/>
        <v>3900000</v>
      </c>
      <c r="U137" s="197"/>
      <c r="V137" s="197"/>
      <c r="W137" s="198"/>
      <c r="X137" s="198"/>
      <c r="Y137" s="198"/>
      <c r="Z137" s="198"/>
    </row>
    <row r="138" ht="24.75" customHeight="1">
      <c r="A138" s="215">
        <v>23.0</v>
      </c>
      <c r="B138" s="216">
        <v>2.2231011E8</v>
      </c>
      <c r="C138" s="89" t="s">
        <v>169</v>
      </c>
      <c r="D138" s="239" t="s">
        <v>494</v>
      </c>
      <c r="E138" s="218" t="s">
        <v>565</v>
      </c>
      <c r="F138" s="219">
        <v>3.0</v>
      </c>
      <c r="G138" s="220">
        <v>3750000.0</v>
      </c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44"/>
      <c r="S138" s="244"/>
      <c r="T138" s="223">
        <f t="shared" si="5"/>
        <v>3750000</v>
      </c>
      <c r="U138" s="197"/>
      <c r="V138" s="197"/>
      <c r="W138" s="198"/>
      <c r="X138" s="198"/>
      <c r="Y138" s="198"/>
      <c r="Z138" s="198"/>
    </row>
    <row r="139" ht="24.75" customHeight="1">
      <c r="A139" s="215">
        <v>24.0</v>
      </c>
      <c r="B139" s="216">
        <v>2.22310111E8</v>
      </c>
      <c r="C139" s="245" t="s">
        <v>570</v>
      </c>
      <c r="D139" s="246" t="s">
        <v>105</v>
      </c>
      <c r="E139" s="226"/>
      <c r="F139" s="215"/>
      <c r="G139" s="227">
        <v>300000.0</v>
      </c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47"/>
      <c r="S139" s="227"/>
      <c r="T139" s="315">
        <f t="shared" si="5"/>
        <v>300000</v>
      </c>
      <c r="U139" s="197"/>
      <c r="V139" s="197"/>
      <c r="W139" s="198"/>
      <c r="X139" s="198"/>
      <c r="Y139" s="198"/>
      <c r="Z139" s="198"/>
    </row>
    <row r="140" ht="24.75" customHeight="1">
      <c r="A140" s="215">
        <v>25.0</v>
      </c>
      <c r="B140" s="216">
        <v>2.22310112E8</v>
      </c>
      <c r="C140" s="245" t="s">
        <v>571</v>
      </c>
      <c r="D140" s="263" t="s">
        <v>494</v>
      </c>
      <c r="E140" s="226" t="s">
        <v>518</v>
      </c>
      <c r="F140" s="215">
        <v>7.0</v>
      </c>
      <c r="G140" s="227">
        <v>3300000.0</v>
      </c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47"/>
      <c r="S140" s="247"/>
      <c r="T140" s="315">
        <f t="shared" si="5"/>
        <v>3300000</v>
      </c>
      <c r="U140" s="197"/>
      <c r="V140" s="197"/>
      <c r="W140" s="198"/>
      <c r="X140" s="198"/>
      <c r="Y140" s="198"/>
      <c r="Z140" s="198"/>
    </row>
    <row r="141" ht="24.75" customHeight="1">
      <c r="A141" s="215">
        <v>26.0</v>
      </c>
      <c r="B141" s="216">
        <v>2.22310113E8</v>
      </c>
      <c r="C141" s="387" t="s">
        <v>572</v>
      </c>
      <c r="D141" s="388" t="s">
        <v>105</v>
      </c>
      <c r="E141" s="389"/>
      <c r="F141" s="390"/>
      <c r="G141" s="391">
        <v>0.0</v>
      </c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2"/>
      <c r="S141" s="393"/>
      <c r="T141" s="394">
        <f t="shared" si="5"/>
        <v>0</v>
      </c>
      <c r="U141" s="197"/>
      <c r="V141" s="197"/>
      <c r="W141" s="198"/>
      <c r="X141" s="198"/>
      <c r="Y141" s="198"/>
      <c r="Z141" s="198"/>
    </row>
    <row r="142" ht="24.75" customHeight="1">
      <c r="A142" s="215">
        <v>27.0</v>
      </c>
      <c r="B142" s="216">
        <v>2.22310114E8</v>
      </c>
      <c r="C142" s="231" t="s">
        <v>433</v>
      </c>
      <c r="D142" s="264" t="s">
        <v>105</v>
      </c>
      <c r="E142" s="233" t="s">
        <v>505</v>
      </c>
      <c r="F142" s="234">
        <v>1.0</v>
      </c>
      <c r="G142" s="235">
        <v>300000.0</v>
      </c>
      <c r="H142" s="236">
        <v>3750000.0</v>
      </c>
      <c r="I142" s="235"/>
      <c r="J142" s="235"/>
      <c r="K142" s="235"/>
      <c r="L142" s="235"/>
      <c r="M142" s="235"/>
      <c r="N142" s="235"/>
      <c r="O142" s="235"/>
      <c r="P142" s="235"/>
      <c r="Q142" s="235"/>
      <c r="R142" s="237"/>
      <c r="S142" s="254"/>
      <c r="T142" s="238">
        <f t="shared" si="5"/>
        <v>4050000</v>
      </c>
      <c r="U142" s="197"/>
      <c r="V142" s="197"/>
      <c r="W142" s="198"/>
      <c r="X142" s="198"/>
      <c r="Y142" s="198"/>
      <c r="Z142" s="198"/>
    </row>
    <row r="143" ht="24.75" customHeight="1">
      <c r="A143" s="215">
        <v>28.0</v>
      </c>
      <c r="B143" s="216">
        <v>2.22310115E8</v>
      </c>
      <c r="C143" s="245" t="s">
        <v>573</v>
      </c>
      <c r="D143" s="263" t="s">
        <v>105</v>
      </c>
      <c r="E143" s="226" t="s">
        <v>574</v>
      </c>
      <c r="F143" s="215">
        <v>5.0</v>
      </c>
      <c r="G143" s="227">
        <v>1500000.0</v>
      </c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72"/>
      <c r="S143" s="228"/>
      <c r="T143" s="315">
        <f t="shared" si="5"/>
        <v>1500000</v>
      </c>
      <c r="U143" s="197"/>
      <c r="V143" s="197"/>
      <c r="W143" s="198"/>
      <c r="X143" s="198"/>
      <c r="Y143" s="198"/>
      <c r="Z143" s="198"/>
    </row>
    <row r="144" ht="24.75" customHeight="1">
      <c r="A144" s="215">
        <v>29.0</v>
      </c>
      <c r="B144" s="216">
        <v>2.22310116E8</v>
      </c>
      <c r="C144" s="245" t="s">
        <v>575</v>
      </c>
      <c r="D144" s="246" t="s">
        <v>494</v>
      </c>
      <c r="E144" s="226"/>
      <c r="F144" s="215"/>
      <c r="G144" s="227">
        <v>0.0</v>
      </c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8"/>
      <c r="S144" s="247"/>
      <c r="T144" s="315">
        <f t="shared" si="5"/>
        <v>0</v>
      </c>
      <c r="U144" s="197"/>
      <c r="V144" s="197"/>
      <c r="W144" s="198"/>
      <c r="X144" s="198"/>
      <c r="Y144" s="198"/>
      <c r="Z144" s="198"/>
    </row>
    <row r="145" ht="24.75" customHeight="1">
      <c r="A145" s="215">
        <v>30.0</v>
      </c>
      <c r="B145" s="216">
        <v>2.22310117E8</v>
      </c>
      <c r="C145" s="395" t="s">
        <v>576</v>
      </c>
      <c r="D145" s="396" t="s">
        <v>105</v>
      </c>
      <c r="E145" s="226"/>
      <c r="F145" s="215"/>
      <c r="G145" s="227">
        <v>0.0</v>
      </c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8"/>
      <c r="S145" s="397"/>
      <c r="T145" s="315">
        <f t="shared" si="5"/>
        <v>0</v>
      </c>
      <c r="U145" s="197"/>
      <c r="V145" s="197"/>
      <c r="W145" s="198"/>
      <c r="X145" s="198"/>
      <c r="Y145" s="198"/>
      <c r="Z145" s="198"/>
    </row>
    <row r="146" ht="24.75" customHeight="1">
      <c r="A146" s="215">
        <v>31.0</v>
      </c>
      <c r="B146" s="216">
        <v>2.22310118E8</v>
      </c>
      <c r="C146" s="231" t="s">
        <v>355</v>
      </c>
      <c r="D146" s="250" t="s">
        <v>494</v>
      </c>
      <c r="E146" s="233" t="s">
        <v>574</v>
      </c>
      <c r="F146" s="234">
        <v>5.0</v>
      </c>
      <c r="G146" s="236">
        <v>3750000.0</v>
      </c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54"/>
      <c r="S146" s="235"/>
      <c r="T146" s="238">
        <f t="shared" si="5"/>
        <v>3750000</v>
      </c>
      <c r="U146" s="197"/>
      <c r="V146" s="197"/>
      <c r="W146" s="198"/>
      <c r="X146" s="198"/>
      <c r="Y146" s="198"/>
      <c r="Z146" s="198"/>
    </row>
    <row r="147" ht="24.75" customHeight="1">
      <c r="A147" s="215">
        <v>32.0</v>
      </c>
      <c r="B147" s="216">
        <v>2.22310119E8</v>
      </c>
      <c r="C147" s="245" t="s">
        <v>577</v>
      </c>
      <c r="D147" s="263" t="s">
        <v>494</v>
      </c>
      <c r="E147" s="258"/>
      <c r="F147" s="259"/>
      <c r="G147" s="260">
        <v>0.0</v>
      </c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47"/>
      <c r="S147" s="247"/>
      <c r="T147" s="315">
        <f t="shared" si="5"/>
        <v>0</v>
      </c>
      <c r="U147" s="197"/>
      <c r="V147" s="197"/>
      <c r="W147" s="198"/>
      <c r="X147" s="198"/>
      <c r="Y147" s="198"/>
      <c r="Z147" s="198"/>
    </row>
    <row r="148" ht="24.75" customHeight="1">
      <c r="A148" s="215">
        <v>33.0</v>
      </c>
      <c r="B148" s="216">
        <v>2.2231012E8</v>
      </c>
      <c r="C148" s="89" t="s">
        <v>177</v>
      </c>
      <c r="D148" s="239" t="s">
        <v>494</v>
      </c>
      <c r="E148" s="218" t="s">
        <v>505</v>
      </c>
      <c r="F148" s="219">
        <v>1.0</v>
      </c>
      <c r="G148" s="220">
        <v>3750000.0</v>
      </c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49"/>
      <c r="S148" s="244"/>
      <c r="T148" s="223">
        <f t="shared" si="5"/>
        <v>3750000</v>
      </c>
      <c r="U148" s="197"/>
      <c r="V148" s="197"/>
      <c r="W148" s="198"/>
      <c r="X148" s="198"/>
      <c r="Y148" s="198"/>
      <c r="Z148" s="198"/>
    </row>
    <row r="149" ht="24.75" customHeight="1">
      <c r="A149" s="215">
        <v>34.0</v>
      </c>
      <c r="B149" s="216">
        <v>2.22310121E8</v>
      </c>
      <c r="C149" s="398" t="s">
        <v>139</v>
      </c>
      <c r="D149" s="239" t="s">
        <v>105</v>
      </c>
      <c r="E149" s="218" t="s">
        <v>549</v>
      </c>
      <c r="F149" s="219">
        <v>11.0</v>
      </c>
      <c r="G149" s="220">
        <v>3600000.0</v>
      </c>
      <c r="H149" s="220">
        <v>150000.0</v>
      </c>
      <c r="I149" s="220"/>
      <c r="J149" s="220"/>
      <c r="K149" s="220"/>
      <c r="L149" s="220"/>
      <c r="M149" s="220"/>
      <c r="N149" s="220"/>
      <c r="O149" s="220"/>
      <c r="P149" s="220"/>
      <c r="Q149" s="220"/>
      <c r="R149" s="244"/>
      <c r="S149" s="220"/>
      <c r="T149" s="223">
        <f t="shared" si="5"/>
        <v>3750000</v>
      </c>
      <c r="U149" s="197"/>
      <c r="V149" s="197"/>
      <c r="W149" s="198"/>
      <c r="X149" s="198"/>
      <c r="Y149" s="198"/>
      <c r="Z149" s="198"/>
    </row>
    <row r="150" ht="24.75" customHeight="1">
      <c r="A150" s="215">
        <v>35.0</v>
      </c>
      <c r="B150" s="216">
        <v>2.22310122E8</v>
      </c>
      <c r="C150" s="343" t="s">
        <v>208</v>
      </c>
      <c r="D150" s="399" t="s">
        <v>494</v>
      </c>
      <c r="E150" s="345" t="s">
        <v>574</v>
      </c>
      <c r="F150" s="346">
        <v>5.0</v>
      </c>
      <c r="G150" s="348">
        <v>3750000.0</v>
      </c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9"/>
      <c r="S150" s="350"/>
      <c r="T150" s="351">
        <f t="shared" si="5"/>
        <v>3750000</v>
      </c>
      <c r="U150" s="197"/>
      <c r="V150" s="197"/>
      <c r="W150" s="198"/>
      <c r="X150" s="198"/>
      <c r="Y150" s="198"/>
      <c r="Z150" s="198"/>
    </row>
    <row r="151" ht="24.75" customHeight="1">
      <c r="A151" s="215">
        <v>36.0</v>
      </c>
      <c r="B151" s="216">
        <v>2.22310123E8</v>
      </c>
      <c r="C151" s="245" t="s">
        <v>578</v>
      </c>
      <c r="D151" s="329" t="s">
        <v>105</v>
      </c>
      <c r="E151" s="226"/>
      <c r="F151" s="215"/>
      <c r="G151" s="227">
        <v>0.0</v>
      </c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8"/>
      <c r="S151" s="229"/>
      <c r="T151" s="315">
        <f t="shared" si="5"/>
        <v>0</v>
      </c>
      <c r="U151" s="197"/>
      <c r="V151" s="197"/>
      <c r="W151" s="198"/>
      <c r="X151" s="198"/>
      <c r="Y151" s="198"/>
      <c r="Z151" s="198"/>
    </row>
    <row r="152" ht="24.75" customHeight="1">
      <c r="A152" s="215">
        <v>37.0</v>
      </c>
      <c r="B152" s="216">
        <v>2.22310124E8</v>
      </c>
      <c r="C152" s="89" t="s">
        <v>130</v>
      </c>
      <c r="D152" s="217" t="s">
        <v>494</v>
      </c>
      <c r="E152" s="218" t="s">
        <v>498</v>
      </c>
      <c r="F152" s="219">
        <v>2.0</v>
      </c>
      <c r="G152" s="220">
        <v>3000000.0</v>
      </c>
      <c r="H152" s="220">
        <v>750000.0</v>
      </c>
      <c r="I152" s="220"/>
      <c r="J152" s="220"/>
      <c r="K152" s="220"/>
      <c r="L152" s="220"/>
      <c r="M152" s="220"/>
      <c r="N152" s="220"/>
      <c r="O152" s="220"/>
      <c r="P152" s="220"/>
      <c r="Q152" s="220"/>
      <c r="R152" s="249"/>
      <c r="S152" s="278"/>
      <c r="T152" s="223">
        <f t="shared" si="5"/>
        <v>3750000</v>
      </c>
      <c r="U152" s="197"/>
      <c r="V152" s="197"/>
      <c r="W152" s="198"/>
      <c r="X152" s="198"/>
      <c r="Y152" s="198"/>
      <c r="Z152" s="198"/>
    </row>
    <row r="153" ht="24.75" customHeight="1">
      <c r="A153" s="215">
        <v>38.0</v>
      </c>
      <c r="B153" s="216">
        <v>2.22310125E8</v>
      </c>
      <c r="C153" s="231" t="s">
        <v>332</v>
      </c>
      <c r="D153" s="250" t="s">
        <v>494</v>
      </c>
      <c r="E153" s="233" t="s">
        <v>498</v>
      </c>
      <c r="F153" s="234">
        <v>2.0</v>
      </c>
      <c r="G153" s="236">
        <v>3750000.0</v>
      </c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54"/>
      <c r="S153" s="268"/>
      <c r="T153" s="238">
        <f t="shared" si="5"/>
        <v>3750000</v>
      </c>
      <c r="U153" s="197"/>
      <c r="V153" s="197"/>
      <c r="W153" s="198"/>
      <c r="X153" s="198"/>
      <c r="Y153" s="198"/>
      <c r="Z153" s="198"/>
    </row>
    <row r="154" ht="24.75" customHeight="1">
      <c r="A154" s="215">
        <v>39.0</v>
      </c>
      <c r="B154" s="216">
        <v>2.22310126E8</v>
      </c>
      <c r="C154" s="245" t="s">
        <v>207</v>
      </c>
      <c r="D154" s="246" t="s">
        <v>494</v>
      </c>
      <c r="E154" s="226" t="s">
        <v>579</v>
      </c>
      <c r="F154" s="215">
        <v>4.0</v>
      </c>
      <c r="G154" s="227">
        <v>1200000.0</v>
      </c>
      <c r="H154" s="227">
        <v>1650000.0</v>
      </c>
      <c r="I154" s="227"/>
      <c r="J154" s="227"/>
      <c r="K154" s="227"/>
      <c r="L154" s="227"/>
      <c r="M154" s="227"/>
      <c r="N154" s="227"/>
      <c r="O154" s="227"/>
      <c r="P154" s="227"/>
      <c r="Q154" s="227"/>
      <c r="R154" s="247"/>
      <c r="S154" s="229"/>
      <c r="T154" s="315">
        <f t="shared" si="5"/>
        <v>2850000</v>
      </c>
      <c r="U154" s="197"/>
      <c r="V154" s="197"/>
      <c r="W154" s="198"/>
      <c r="X154" s="198"/>
      <c r="Y154" s="198"/>
      <c r="Z154" s="198"/>
    </row>
    <row r="155" ht="24.75" customHeight="1">
      <c r="A155" s="215">
        <v>40.0</v>
      </c>
      <c r="B155" s="216">
        <v>2.22310127E8</v>
      </c>
      <c r="C155" s="245" t="s">
        <v>214</v>
      </c>
      <c r="D155" s="246" t="s">
        <v>494</v>
      </c>
      <c r="E155" s="226" t="s">
        <v>504</v>
      </c>
      <c r="F155" s="215">
        <v>9.0</v>
      </c>
      <c r="G155" s="227">
        <v>3600000.0</v>
      </c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8"/>
      <c r="S155" s="227"/>
      <c r="T155" s="315">
        <f t="shared" si="5"/>
        <v>3600000</v>
      </c>
      <c r="U155" s="197"/>
      <c r="V155" s="197"/>
      <c r="W155" s="198"/>
      <c r="X155" s="198"/>
      <c r="Y155" s="198"/>
      <c r="Z155" s="198"/>
    </row>
    <row r="156" ht="24.75" customHeight="1">
      <c r="A156" s="215">
        <v>41.0</v>
      </c>
      <c r="B156" s="216">
        <v>2.22310128E8</v>
      </c>
      <c r="C156" s="400" t="s">
        <v>412</v>
      </c>
      <c r="D156" s="401" t="s">
        <v>494</v>
      </c>
      <c r="E156" s="233" t="s">
        <v>518</v>
      </c>
      <c r="F156" s="234">
        <v>7.0</v>
      </c>
      <c r="G156" s="236">
        <v>3750000.0</v>
      </c>
      <c r="H156" s="236"/>
      <c r="I156" s="235"/>
      <c r="J156" s="235"/>
      <c r="K156" s="235"/>
      <c r="L156" s="235"/>
      <c r="M156" s="235"/>
      <c r="N156" s="235"/>
      <c r="O156" s="235"/>
      <c r="P156" s="235"/>
      <c r="Q156" s="235"/>
      <c r="R156" s="237"/>
      <c r="S156" s="268"/>
      <c r="T156" s="238">
        <f t="shared" si="5"/>
        <v>3750000</v>
      </c>
      <c r="U156" s="197"/>
      <c r="V156" s="197"/>
      <c r="W156" s="198"/>
      <c r="X156" s="198"/>
      <c r="Y156" s="198"/>
      <c r="Z156" s="198"/>
    </row>
    <row r="157" ht="24.75" customHeight="1">
      <c r="A157" s="215">
        <v>42.0</v>
      </c>
      <c r="B157" s="216">
        <v>2.22310129E8</v>
      </c>
      <c r="C157" s="245" t="s">
        <v>580</v>
      </c>
      <c r="D157" s="257" t="s">
        <v>105</v>
      </c>
      <c r="E157" s="226" t="s">
        <v>579</v>
      </c>
      <c r="F157" s="215">
        <v>4.0</v>
      </c>
      <c r="G157" s="227">
        <v>1200000.0</v>
      </c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8"/>
      <c r="S157" s="315"/>
      <c r="T157" s="315">
        <f t="shared" si="5"/>
        <v>1200000</v>
      </c>
      <c r="U157" s="197"/>
      <c r="V157" s="197"/>
      <c r="W157" s="198"/>
      <c r="X157" s="198"/>
      <c r="Y157" s="198"/>
      <c r="Z157" s="198"/>
    </row>
    <row r="158" ht="24.75" customHeight="1">
      <c r="A158" s="215">
        <v>43.0</v>
      </c>
      <c r="B158" s="216">
        <v>2.2231013E8</v>
      </c>
      <c r="C158" s="245" t="s">
        <v>268</v>
      </c>
      <c r="D158" s="402" t="s">
        <v>494</v>
      </c>
      <c r="E158" s="226" t="s">
        <v>579</v>
      </c>
      <c r="F158" s="215">
        <v>4.0</v>
      </c>
      <c r="G158" s="262">
        <v>2700000.0</v>
      </c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8"/>
      <c r="S158" s="229"/>
      <c r="T158" s="315">
        <f t="shared" si="5"/>
        <v>2700000</v>
      </c>
      <c r="U158" s="197"/>
      <c r="V158" s="197"/>
      <c r="W158" s="198"/>
      <c r="X158" s="198"/>
      <c r="Y158" s="198"/>
      <c r="Z158" s="198"/>
    </row>
    <row r="159" ht="24.75" customHeight="1">
      <c r="A159" s="215">
        <v>44.0</v>
      </c>
      <c r="B159" s="216">
        <v>2.22310131E8</v>
      </c>
      <c r="C159" s="231" t="s">
        <v>331</v>
      </c>
      <c r="D159" s="256" t="s">
        <v>105</v>
      </c>
      <c r="E159" s="233" t="s">
        <v>534</v>
      </c>
      <c r="F159" s="234">
        <v>12.0</v>
      </c>
      <c r="G159" s="403">
        <v>3600000.0</v>
      </c>
      <c r="H159" s="404">
        <v>150000.0</v>
      </c>
      <c r="I159" s="235"/>
      <c r="J159" s="235"/>
      <c r="K159" s="235"/>
      <c r="L159" s="235"/>
      <c r="M159" s="235"/>
      <c r="N159" s="235"/>
      <c r="O159" s="235"/>
      <c r="P159" s="235"/>
      <c r="Q159" s="235"/>
      <c r="R159" s="403"/>
      <c r="S159" s="405"/>
      <c r="T159" s="238">
        <f t="shared" si="5"/>
        <v>3750000</v>
      </c>
      <c r="U159" s="197" t="s">
        <v>105</v>
      </c>
      <c r="V159" s="197" t="s">
        <v>494</v>
      </c>
      <c r="W159" s="198"/>
      <c r="X159" s="198"/>
      <c r="Y159" s="198"/>
      <c r="Z159" s="198"/>
    </row>
    <row r="160" ht="24.75" customHeight="1">
      <c r="A160" s="197"/>
      <c r="B160" s="299"/>
      <c r="C160" s="300"/>
      <c r="D160" s="406"/>
      <c r="E160" s="302"/>
      <c r="F160" s="197"/>
      <c r="G160" s="367">
        <f t="shared" ref="G160:H160" si="6">SUM(G116:G159)</f>
        <v>94500000</v>
      </c>
      <c r="H160" s="367">
        <f t="shared" si="6"/>
        <v>16950000</v>
      </c>
      <c r="I160" s="371"/>
      <c r="J160" s="371"/>
      <c r="K160" s="371"/>
      <c r="L160" s="371"/>
      <c r="M160" s="371"/>
      <c r="N160" s="371"/>
      <c r="O160" s="371"/>
      <c r="P160" s="371"/>
      <c r="Q160" s="371"/>
      <c r="R160" s="367">
        <f t="shared" ref="R160:T160" si="7">SUM(R116:R159)</f>
        <v>600000</v>
      </c>
      <c r="S160" s="407">
        <f t="shared" si="7"/>
        <v>0</v>
      </c>
      <c r="T160" s="408">
        <f t="shared" si="7"/>
        <v>112050000</v>
      </c>
      <c r="U160" s="197"/>
      <c r="V160" s="197"/>
      <c r="W160" s="198"/>
      <c r="X160" s="198"/>
      <c r="Y160" s="198">
        <v>7.3E7</v>
      </c>
      <c r="Z160" s="198"/>
    </row>
    <row r="161" ht="24.75" customHeight="1">
      <c r="A161" s="409" t="s">
        <v>581</v>
      </c>
      <c r="U161" s="197"/>
      <c r="V161" s="197"/>
      <c r="W161" s="198"/>
      <c r="X161" s="198"/>
      <c r="Y161" s="198"/>
      <c r="Z161" s="198"/>
    </row>
    <row r="162" ht="24.75" customHeight="1">
      <c r="A162" s="199" t="s">
        <v>526</v>
      </c>
      <c r="U162" s="197"/>
      <c r="V162" s="197"/>
      <c r="W162" s="198"/>
      <c r="X162" s="198"/>
      <c r="Y162" s="198"/>
      <c r="Z162" s="198"/>
    </row>
    <row r="163" ht="24.75" customHeight="1">
      <c r="A163" s="199" t="s">
        <v>480</v>
      </c>
      <c r="U163" s="197"/>
      <c r="V163" s="197"/>
      <c r="W163" s="198"/>
      <c r="X163" s="198"/>
      <c r="Y163" s="198"/>
      <c r="Z163" s="198"/>
    </row>
    <row r="164" ht="24.75" customHeight="1">
      <c r="A164" s="199" t="s">
        <v>527</v>
      </c>
      <c r="U164" s="197"/>
      <c r="V164" s="197"/>
      <c r="W164" s="198"/>
      <c r="X164" s="198"/>
      <c r="Y164" s="198"/>
      <c r="Z164" s="198"/>
    </row>
    <row r="165" ht="24.75" customHeight="1">
      <c r="A165" s="199"/>
      <c r="B165" s="199"/>
      <c r="C165" s="199"/>
      <c r="D165" s="199"/>
      <c r="E165" s="199"/>
      <c r="F165" s="199"/>
      <c r="G165" s="199"/>
      <c r="H165" s="199"/>
      <c r="I165" s="199"/>
      <c r="R165" s="199"/>
      <c r="S165" s="199"/>
      <c r="T165" s="200"/>
      <c r="U165" s="197"/>
      <c r="V165" s="197"/>
      <c r="W165" s="198"/>
      <c r="X165" s="198"/>
      <c r="Y165" s="198"/>
      <c r="Z165" s="198"/>
    </row>
    <row r="166" ht="24.75" customHeight="1">
      <c r="A166" s="199"/>
      <c r="B166" s="201" t="s">
        <v>528</v>
      </c>
      <c r="C166" s="410" t="s">
        <v>3</v>
      </c>
      <c r="D166" s="203"/>
      <c r="E166" s="312" t="s">
        <v>582</v>
      </c>
      <c r="F166" s="312"/>
      <c r="G166" s="312"/>
      <c r="H166" s="199" t="s">
        <v>12</v>
      </c>
      <c r="I166" s="199"/>
      <c r="R166" s="199"/>
      <c r="S166" s="199" t="s">
        <v>583</v>
      </c>
      <c r="T166" s="200"/>
      <c r="U166" s="197"/>
      <c r="V166" s="197"/>
      <c r="W166" s="198"/>
      <c r="X166" s="198"/>
      <c r="Y166" s="198"/>
      <c r="Z166" s="198"/>
    </row>
    <row r="167" ht="24.75" customHeight="1">
      <c r="A167" s="199"/>
      <c r="B167" s="201" t="s">
        <v>481</v>
      </c>
      <c r="C167" s="312"/>
      <c r="D167" s="203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200"/>
      <c r="U167" s="197"/>
      <c r="V167" s="197"/>
      <c r="W167" s="198"/>
      <c r="X167" s="198"/>
      <c r="Y167" s="198"/>
      <c r="Z167" s="198"/>
    </row>
    <row r="168" ht="24.75" customHeight="1">
      <c r="A168" s="204" t="s">
        <v>1</v>
      </c>
      <c r="B168" s="204" t="s">
        <v>485</v>
      </c>
      <c r="C168" s="204" t="s">
        <v>4</v>
      </c>
      <c r="D168" s="205" t="s">
        <v>486</v>
      </c>
      <c r="E168" s="206" t="s">
        <v>531</v>
      </c>
      <c r="F168" s="207"/>
      <c r="G168" s="208" t="s">
        <v>488</v>
      </c>
      <c r="H168" s="209" t="s">
        <v>489</v>
      </c>
      <c r="I168" s="210"/>
      <c r="J168" s="210"/>
      <c r="K168" s="210"/>
      <c r="L168" s="210"/>
      <c r="M168" s="210"/>
      <c r="N168" s="210"/>
      <c r="O168" s="210"/>
      <c r="P168" s="210"/>
      <c r="Q168" s="210"/>
      <c r="R168" s="211" t="s">
        <v>490</v>
      </c>
      <c r="S168" s="212" t="s">
        <v>491</v>
      </c>
      <c r="T168" s="209" t="s">
        <v>457</v>
      </c>
      <c r="U168" s="197"/>
      <c r="V168" s="197"/>
      <c r="W168" s="198"/>
      <c r="X168" s="198"/>
      <c r="Y168" s="198"/>
      <c r="Z168" s="198"/>
    </row>
    <row r="169" ht="24.75" customHeight="1">
      <c r="A169" s="122"/>
      <c r="B169" s="122"/>
      <c r="C169" s="122"/>
      <c r="D169" s="122"/>
      <c r="E169" s="313"/>
      <c r="F169" s="314"/>
      <c r="G169" s="122"/>
      <c r="H169" s="122"/>
      <c r="I169" s="213"/>
      <c r="J169" s="213"/>
      <c r="K169" s="213"/>
      <c r="L169" s="213"/>
      <c r="M169" s="213"/>
      <c r="N169" s="213"/>
      <c r="O169" s="213"/>
      <c r="P169" s="213"/>
      <c r="Q169" s="213"/>
      <c r="R169" s="214"/>
      <c r="S169" s="122"/>
      <c r="T169" s="122"/>
      <c r="U169" s="197"/>
      <c r="V169" s="197"/>
      <c r="W169" s="198"/>
      <c r="X169" s="198"/>
      <c r="Y169" s="198"/>
      <c r="Z169" s="198"/>
    </row>
    <row r="170" ht="24.75" customHeight="1">
      <c r="A170" s="215">
        <v>1.0</v>
      </c>
      <c r="B170" s="276">
        <v>2.22310132E8</v>
      </c>
      <c r="C170" s="89" t="s">
        <v>15</v>
      </c>
      <c r="D170" s="255" t="s">
        <v>105</v>
      </c>
      <c r="E170" s="339"/>
      <c r="F170" s="340"/>
      <c r="G170" s="341">
        <v>0.0</v>
      </c>
      <c r="H170" s="220">
        <v>3750000.0</v>
      </c>
      <c r="I170" s="220"/>
      <c r="J170" s="220"/>
      <c r="K170" s="220"/>
      <c r="L170" s="220"/>
      <c r="M170" s="220"/>
      <c r="N170" s="220"/>
      <c r="O170" s="220"/>
      <c r="P170" s="220"/>
      <c r="Q170" s="220"/>
      <c r="R170" s="223"/>
      <c r="S170" s="223"/>
      <c r="T170" s="223">
        <f t="shared" ref="T170:T212" si="8">SUM(G170:S170)</f>
        <v>3750000</v>
      </c>
      <c r="U170" s="197"/>
      <c r="V170" s="197"/>
      <c r="W170" s="198"/>
      <c r="X170" s="198"/>
      <c r="Y170" s="198"/>
      <c r="Z170" s="198"/>
    </row>
    <row r="171" ht="24.75" customHeight="1">
      <c r="A171" s="215">
        <v>2.0</v>
      </c>
      <c r="B171" s="276">
        <v>2.22310133E8</v>
      </c>
      <c r="C171" s="231" t="s">
        <v>102</v>
      </c>
      <c r="D171" s="264" t="s">
        <v>105</v>
      </c>
      <c r="E171" s="233" t="s">
        <v>505</v>
      </c>
      <c r="F171" s="234">
        <v>1.0</v>
      </c>
      <c r="G171" s="236">
        <v>2300000.0</v>
      </c>
      <c r="H171" s="235">
        <v>1450000.0</v>
      </c>
      <c r="I171" s="235"/>
      <c r="J171" s="235"/>
      <c r="K171" s="235"/>
      <c r="L171" s="235"/>
      <c r="M171" s="235"/>
      <c r="N171" s="235"/>
      <c r="O171" s="235"/>
      <c r="P171" s="235"/>
      <c r="Q171" s="235"/>
      <c r="R171" s="237"/>
      <c r="S171" s="254"/>
      <c r="T171" s="238">
        <f t="shared" si="8"/>
        <v>3750000</v>
      </c>
      <c r="U171" s="197"/>
      <c r="V171" s="197"/>
      <c r="W171" s="198"/>
      <c r="X171" s="198"/>
      <c r="Y171" s="198"/>
      <c r="Z171" s="198"/>
    </row>
    <row r="172" ht="24.75" customHeight="1">
      <c r="A172" s="215">
        <v>3.0</v>
      </c>
      <c r="B172" s="276">
        <v>2.22310134E8</v>
      </c>
      <c r="C172" s="231" t="s">
        <v>353</v>
      </c>
      <c r="D172" s="232" t="s">
        <v>494</v>
      </c>
      <c r="E172" s="251"/>
      <c r="F172" s="252"/>
      <c r="G172" s="253">
        <v>0.0</v>
      </c>
      <c r="H172" s="236">
        <v>3750000.0</v>
      </c>
      <c r="I172" s="235"/>
      <c r="J172" s="235"/>
      <c r="K172" s="235"/>
      <c r="L172" s="235"/>
      <c r="M172" s="235"/>
      <c r="N172" s="235"/>
      <c r="O172" s="235"/>
      <c r="P172" s="235"/>
      <c r="Q172" s="235"/>
      <c r="R172" s="274"/>
      <c r="S172" s="254"/>
      <c r="T172" s="238">
        <f t="shared" si="8"/>
        <v>3750000</v>
      </c>
      <c r="U172" s="197"/>
      <c r="V172" s="197"/>
      <c r="W172" s="198"/>
      <c r="X172" s="198"/>
      <c r="Y172" s="198"/>
      <c r="Z172" s="198"/>
    </row>
    <row r="173" ht="24.75" customHeight="1">
      <c r="A173" s="215">
        <v>4.0</v>
      </c>
      <c r="B173" s="276">
        <v>2.22310135E8</v>
      </c>
      <c r="C173" s="231" t="s">
        <v>248</v>
      </c>
      <c r="D173" s="270" t="s">
        <v>105</v>
      </c>
      <c r="E173" s="233" t="s">
        <v>579</v>
      </c>
      <c r="F173" s="234">
        <v>4.0</v>
      </c>
      <c r="G173" s="236">
        <v>3750000.0</v>
      </c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411"/>
      <c r="S173" s="237"/>
      <c r="T173" s="238">
        <f t="shared" si="8"/>
        <v>3750000</v>
      </c>
      <c r="U173" s="197"/>
      <c r="V173" s="197"/>
      <c r="W173" s="198"/>
      <c r="X173" s="198"/>
      <c r="Y173" s="198"/>
      <c r="Z173" s="198"/>
    </row>
    <row r="174" ht="24.75" customHeight="1">
      <c r="A174" s="215">
        <v>5.0</v>
      </c>
      <c r="B174" s="276">
        <v>2.22310136E8</v>
      </c>
      <c r="C174" s="412" t="s">
        <v>584</v>
      </c>
      <c r="D174" s="263" t="s">
        <v>494</v>
      </c>
      <c r="E174" s="226"/>
      <c r="F174" s="215"/>
      <c r="G174" s="227">
        <v>0.0</v>
      </c>
      <c r="H174" s="227">
        <v>1500000.0</v>
      </c>
      <c r="I174" s="227"/>
      <c r="J174" s="227"/>
      <c r="K174" s="227"/>
      <c r="L174" s="227"/>
      <c r="M174" s="227"/>
      <c r="N174" s="227"/>
      <c r="O174" s="227"/>
      <c r="P174" s="227"/>
      <c r="Q174" s="227"/>
      <c r="R174" s="247"/>
      <c r="S174" s="228"/>
      <c r="T174" s="230">
        <f t="shared" si="8"/>
        <v>1500000</v>
      </c>
      <c r="U174" s="197"/>
      <c r="V174" s="197"/>
      <c r="W174" s="198"/>
      <c r="X174" s="198"/>
      <c r="Y174" s="198"/>
      <c r="Z174" s="198"/>
    </row>
    <row r="175" ht="24.75" customHeight="1">
      <c r="A175" s="215">
        <v>6.0</v>
      </c>
      <c r="B175" s="276">
        <v>2.22310137E8</v>
      </c>
      <c r="C175" s="245" t="s">
        <v>247</v>
      </c>
      <c r="D175" s="246" t="s">
        <v>494</v>
      </c>
      <c r="E175" s="226"/>
      <c r="F175" s="215"/>
      <c r="G175" s="227">
        <v>0.0</v>
      </c>
      <c r="H175" s="262">
        <v>1000000.0</v>
      </c>
      <c r="I175" s="227"/>
      <c r="J175" s="227"/>
      <c r="K175" s="227"/>
      <c r="L175" s="227"/>
      <c r="M175" s="227"/>
      <c r="N175" s="227"/>
      <c r="O175" s="227"/>
      <c r="P175" s="227"/>
      <c r="Q175" s="227"/>
      <c r="R175" s="247"/>
      <c r="S175" s="228"/>
      <c r="T175" s="230">
        <f t="shared" si="8"/>
        <v>1000000</v>
      </c>
      <c r="U175" s="197"/>
      <c r="V175" s="197"/>
      <c r="W175" s="198"/>
      <c r="X175" s="198"/>
      <c r="Y175" s="198"/>
      <c r="Z175" s="198"/>
    </row>
    <row r="176" ht="24.75" customHeight="1">
      <c r="A176" s="215">
        <v>7.0</v>
      </c>
      <c r="B176" s="276">
        <v>2.22310138E8</v>
      </c>
      <c r="C176" s="231" t="s">
        <v>14</v>
      </c>
      <c r="D176" s="232" t="s">
        <v>105</v>
      </c>
      <c r="E176" s="359" t="s">
        <v>499</v>
      </c>
      <c r="F176" s="360">
        <v>10.0</v>
      </c>
      <c r="G176" s="361">
        <v>3300000.0</v>
      </c>
      <c r="H176" s="235">
        <v>300000.0</v>
      </c>
      <c r="I176" s="235"/>
      <c r="J176" s="235"/>
      <c r="K176" s="235"/>
      <c r="L176" s="235"/>
      <c r="M176" s="235"/>
      <c r="N176" s="235"/>
      <c r="O176" s="235"/>
      <c r="P176" s="235"/>
      <c r="Q176" s="235"/>
      <c r="R176" s="266">
        <v>150000.0</v>
      </c>
      <c r="S176" s="254"/>
      <c r="T176" s="238">
        <f t="shared" si="8"/>
        <v>3750000</v>
      </c>
      <c r="U176" s="197"/>
      <c r="V176" s="197"/>
      <c r="W176" s="198"/>
      <c r="X176" s="198"/>
      <c r="Y176" s="198"/>
      <c r="Z176" s="198"/>
    </row>
    <row r="177" ht="24.75" customHeight="1">
      <c r="A177" s="215">
        <v>8.0</v>
      </c>
      <c r="B177" s="276">
        <v>2.22310139E8</v>
      </c>
      <c r="C177" s="231" t="s">
        <v>334</v>
      </c>
      <c r="D177" s="225" t="s">
        <v>494</v>
      </c>
      <c r="E177" s="226"/>
      <c r="F177" s="215"/>
      <c r="G177" s="235">
        <v>0.0</v>
      </c>
      <c r="H177" s="236">
        <v>3750000.0</v>
      </c>
      <c r="I177" s="235"/>
      <c r="J177" s="235"/>
      <c r="K177" s="235"/>
      <c r="L177" s="235"/>
      <c r="M177" s="235"/>
      <c r="N177" s="235"/>
      <c r="O177" s="235"/>
      <c r="P177" s="235"/>
      <c r="Q177" s="235"/>
      <c r="R177" s="254"/>
      <c r="S177" s="254"/>
      <c r="T177" s="238">
        <f t="shared" si="8"/>
        <v>3750000</v>
      </c>
      <c r="U177" s="197"/>
      <c r="V177" s="197"/>
      <c r="W177" s="198"/>
      <c r="X177" s="198"/>
      <c r="Y177" s="198"/>
      <c r="Z177" s="198"/>
    </row>
    <row r="178" ht="24.75" customHeight="1">
      <c r="A178" s="215">
        <v>9.0</v>
      </c>
      <c r="B178" s="276">
        <v>2.2231014E8</v>
      </c>
      <c r="C178" s="231" t="s">
        <v>386</v>
      </c>
      <c r="D178" s="271" t="s">
        <v>105</v>
      </c>
      <c r="E178" s="233" t="s">
        <v>505</v>
      </c>
      <c r="F178" s="234">
        <v>1.0</v>
      </c>
      <c r="G178" s="235">
        <v>1300000.0</v>
      </c>
      <c r="H178" s="236">
        <v>2450000.0</v>
      </c>
      <c r="I178" s="235"/>
      <c r="J178" s="235"/>
      <c r="K178" s="235"/>
      <c r="L178" s="235"/>
      <c r="M178" s="235"/>
      <c r="N178" s="235"/>
      <c r="O178" s="235"/>
      <c r="P178" s="235"/>
      <c r="Q178" s="235"/>
      <c r="R178" s="254"/>
      <c r="S178" s="237"/>
      <c r="T178" s="238">
        <f t="shared" si="8"/>
        <v>3750000</v>
      </c>
      <c r="U178" s="197"/>
      <c r="V178" s="197"/>
      <c r="W178" s="198"/>
      <c r="X178" s="198"/>
      <c r="Y178" s="198"/>
      <c r="Z178" s="198"/>
    </row>
    <row r="179" ht="24.75" customHeight="1">
      <c r="A179" s="215">
        <v>10.0</v>
      </c>
      <c r="B179" s="276">
        <v>2.22310141E8</v>
      </c>
      <c r="C179" s="231" t="s">
        <v>335</v>
      </c>
      <c r="D179" s="232" t="s">
        <v>494</v>
      </c>
      <c r="E179" s="233"/>
      <c r="F179" s="234"/>
      <c r="G179" s="235">
        <v>0.0</v>
      </c>
      <c r="H179" s="236">
        <v>3750000.0</v>
      </c>
      <c r="I179" s="235"/>
      <c r="J179" s="235"/>
      <c r="K179" s="235"/>
      <c r="L179" s="235"/>
      <c r="M179" s="235"/>
      <c r="N179" s="235"/>
      <c r="O179" s="235"/>
      <c r="P179" s="235"/>
      <c r="Q179" s="235"/>
      <c r="R179" s="254"/>
      <c r="S179" s="254"/>
      <c r="T179" s="238">
        <f t="shared" si="8"/>
        <v>3750000</v>
      </c>
      <c r="U179" s="197"/>
      <c r="V179" s="197"/>
      <c r="W179" s="198"/>
      <c r="X179" s="198"/>
      <c r="Y179" s="198"/>
      <c r="Z179" s="198"/>
    </row>
    <row r="180" ht="24.75" customHeight="1">
      <c r="A180" s="215">
        <v>11.0</v>
      </c>
      <c r="B180" s="276">
        <v>2.22310142E8</v>
      </c>
      <c r="C180" s="245" t="s">
        <v>585</v>
      </c>
      <c r="D180" s="257" t="s">
        <v>105</v>
      </c>
      <c r="E180" s="226" t="s">
        <v>534</v>
      </c>
      <c r="F180" s="215">
        <v>12.0</v>
      </c>
      <c r="G180" s="227">
        <v>3600000.0</v>
      </c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8"/>
      <c r="S180" s="228"/>
      <c r="T180" s="230">
        <f t="shared" si="8"/>
        <v>3600000</v>
      </c>
      <c r="U180" s="197"/>
      <c r="V180" s="197"/>
      <c r="W180" s="198"/>
      <c r="X180" s="198"/>
      <c r="Y180" s="198"/>
      <c r="Z180" s="198"/>
    </row>
    <row r="181" ht="24.75" customHeight="1">
      <c r="A181" s="215">
        <v>12.0</v>
      </c>
      <c r="B181" s="276">
        <v>2.22310143E8</v>
      </c>
      <c r="C181" s="231" t="s">
        <v>411</v>
      </c>
      <c r="D181" s="256" t="s">
        <v>105</v>
      </c>
      <c r="E181" s="233" t="s">
        <v>534</v>
      </c>
      <c r="F181" s="234">
        <v>12.0</v>
      </c>
      <c r="G181" s="235">
        <v>3600000.0</v>
      </c>
      <c r="H181" s="236">
        <v>150000.0</v>
      </c>
      <c r="I181" s="235"/>
      <c r="J181" s="235"/>
      <c r="K181" s="235"/>
      <c r="L181" s="235"/>
      <c r="M181" s="235"/>
      <c r="N181" s="235"/>
      <c r="O181" s="235"/>
      <c r="P181" s="235"/>
      <c r="Q181" s="235"/>
      <c r="R181" s="254"/>
      <c r="S181" s="237"/>
      <c r="T181" s="238">
        <f t="shared" si="8"/>
        <v>3750000</v>
      </c>
      <c r="U181" s="197"/>
      <c r="V181" s="197"/>
      <c r="W181" s="198"/>
      <c r="X181" s="198"/>
      <c r="Y181" s="198"/>
      <c r="Z181" s="198"/>
    </row>
    <row r="182" ht="24.75" customHeight="1">
      <c r="A182" s="215">
        <v>13.0</v>
      </c>
      <c r="B182" s="276">
        <v>2.22310144E8</v>
      </c>
      <c r="C182" s="245" t="s">
        <v>391</v>
      </c>
      <c r="D182" s="329" t="s">
        <v>494</v>
      </c>
      <c r="E182" s="226"/>
      <c r="F182" s="215"/>
      <c r="G182" s="227">
        <v>0.0</v>
      </c>
      <c r="H182" s="262">
        <v>2000000.0</v>
      </c>
      <c r="I182" s="227"/>
      <c r="J182" s="227"/>
      <c r="K182" s="227"/>
      <c r="L182" s="227"/>
      <c r="M182" s="227"/>
      <c r="N182" s="227"/>
      <c r="O182" s="227"/>
      <c r="P182" s="227"/>
      <c r="Q182" s="227"/>
      <c r="R182" s="247"/>
      <c r="S182" s="228"/>
      <c r="T182" s="230">
        <f t="shared" si="8"/>
        <v>2000000</v>
      </c>
      <c r="U182" s="197"/>
      <c r="V182" s="197"/>
      <c r="W182" s="198"/>
      <c r="X182" s="198"/>
      <c r="Y182" s="198"/>
      <c r="Z182" s="198"/>
    </row>
    <row r="183" ht="24.75" customHeight="1">
      <c r="A183" s="215">
        <v>14.0</v>
      </c>
      <c r="B183" s="276">
        <v>2.22310145E8</v>
      </c>
      <c r="C183" s="89" t="s">
        <v>206</v>
      </c>
      <c r="D183" s="239" t="s">
        <v>494</v>
      </c>
      <c r="E183" s="339" t="s">
        <v>518</v>
      </c>
      <c r="F183" s="340">
        <v>7.0</v>
      </c>
      <c r="G183" s="341">
        <v>2400000.0</v>
      </c>
      <c r="H183" s="220">
        <v>1350000.0</v>
      </c>
      <c r="I183" s="220"/>
      <c r="J183" s="220"/>
      <c r="K183" s="220"/>
      <c r="L183" s="220"/>
      <c r="M183" s="220"/>
      <c r="N183" s="220"/>
      <c r="O183" s="220"/>
      <c r="P183" s="220"/>
      <c r="Q183" s="220"/>
      <c r="R183" s="249"/>
      <c r="S183" s="244"/>
      <c r="T183" s="223">
        <f t="shared" si="8"/>
        <v>3750000</v>
      </c>
      <c r="U183" s="197"/>
      <c r="V183" s="197"/>
      <c r="W183" s="198"/>
      <c r="X183" s="198"/>
      <c r="Y183" s="198"/>
      <c r="Z183" s="198"/>
    </row>
    <row r="184" ht="24.75" customHeight="1">
      <c r="A184" s="215">
        <v>15.0</v>
      </c>
      <c r="B184" s="276">
        <v>2.22310146E8</v>
      </c>
      <c r="C184" s="231" t="s">
        <v>385</v>
      </c>
      <c r="D184" s="232" t="s">
        <v>494</v>
      </c>
      <c r="E184" s="359" t="s">
        <v>499</v>
      </c>
      <c r="F184" s="360">
        <v>10.0</v>
      </c>
      <c r="G184" s="361">
        <v>3600000.0</v>
      </c>
      <c r="H184" s="236">
        <v>150000.0</v>
      </c>
      <c r="I184" s="235"/>
      <c r="J184" s="235"/>
      <c r="K184" s="235"/>
      <c r="L184" s="235"/>
      <c r="M184" s="235"/>
      <c r="N184" s="235"/>
      <c r="O184" s="235"/>
      <c r="P184" s="235"/>
      <c r="Q184" s="235"/>
      <c r="R184" s="411"/>
      <c r="S184" s="237"/>
      <c r="T184" s="238">
        <f t="shared" si="8"/>
        <v>3750000</v>
      </c>
      <c r="U184" s="197"/>
      <c r="V184" s="197"/>
      <c r="W184" s="198"/>
      <c r="X184" s="198"/>
      <c r="Y184" s="198"/>
      <c r="Z184" s="198"/>
    </row>
    <row r="185" ht="24.75" customHeight="1">
      <c r="A185" s="215">
        <v>16.0</v>
      </c>
      <c r="B185" s="276">
        <v>2.22310147E8</v>
      </c>
      <c r="C185" s="245" t="s">
        <v>586</v>
      </c>
      <c r="D185" s="246" t="s">
        <v>105</v>
      </c>
      <c r="E185" s="226" t="s">
        <v>498</v>
      </c>
      <c r="F185" s="215">
        <v>2.0</v>
      </c>
      <c r="G185" s="227">
        <v>3600000.0</v>
      </c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8"/>
      <c r="S185" s="228"/>
      <c r="T185" s="230">
        <f t="shared" si="8"/>
        <v>3600000</v>
      </c>
      <c r="U185" s="197"/>
      <c r="V185" s="197"/>
      <c r="W185" s="198"/>
      <c r="X185" s="198"/>
      <c r="Y185" s="198"/>
      <c r="Z185" s="198"/>
    </row>
    <row r="186" ht="24.75" customHeight="1">
      <c r="A186" s="215">
        <v>17.0</v>
      </c>
      <c r="B186" s="276">
        <v>2.22310148E8</v>
      </c>
      <c r="C186" s="231" t="s">
        <v>352</v>
      </c>
      <c r="D186" s="232" t="s">
        <v>494</v>
      </c>
      <c r="E186" s="359" t="s">
        <v>499</v>
      </c>
      <c r="F186" s="360">
        <v>10.0</v>
      </c>
      <c r="G186" s="361">
        <v>3600000.0</v>
      </c>
      <c r="H186" s="236">
        <v>150000.0</v>
      </c>
      <c r="I186" s="235"/>
      <c r="J186" s="235"/>
      <c r="K186" s="235"/>
      <c r="L186" s="235"/>
      <c r="M186" s="235"/>
      <c r="N186" s="235"/>
      <c r="O186" s="235"/>
      <c r="P186" s="235"/>
      <c r="Q186" s="235"/>
      <c r="R186" s="411"/>
      <c r="S186" s="237"/>
      <c r="T186" s="238">
        <f t="shared" si="8"/>
        <v>3750000</v>
      </c>
      <c r="U186" s="197"/>
      <c r="V186" s="197"/>
      <c r="W186" s="198"/>
      <c r="X186" s="198"/>
      <c r="Y186" s="198"/>
      <c r="Z186" s="198"/>
    </row>
    <row r="187" ht="24.75" customHeight="1">
      <c r="A187" s="215">
        <v>18.0</v>
      </c>
      <c r="B187" s="276">
        <v>2.22310149E8</v>
      </c>
      <c r="C187" s="385" t="s">
        <v>101</v>
      </c>
      <c r="D187" s="239" t="s">
        <v>494</v>
      </c>
      <c r="E187" s="218"/>
      <c r="F187" s="219"/>
      <c r="G187" s="220">
        <v>0.0</v>
      </c>
      <c r="H187" s="220">
        <v>3750000.0</v>
      </c>
      <c r="I187" s="220"/>
      <c r="J187" s="220"/>
      <c r="K187" s="220"/>
      <c r="L187" s="220"/>
      <c r="M187" s="220"/>
      <c r="N187" s="220"/>
      <c r="O187" s="220"/>
      <c r="P187" s="220"/>
      <c r="Q187" s="220"/>
      <c r="R187" s="332"/>
      <c r="S187" s="244"/>
      <c r="T187" s="223">
        <f t="shared" si="8"/>
        <v>3750000</v>
      </c>
      <c r="U187" s="197"/>
      <c r="V187" s="197"/>
      <c r="W187" s="198"/>
      <c r="X187" s="198"/>
      <c r="Y187" s="198"/>
      <c r="Z187" s="198"/>
    </row>
    <row r="188" ht="24.75" customHeight="1">
      <c r="A188" s="215">
        <v>19.0</v>
      </c>
      <c r="B188" s="276">
        <v>2.2231015E8</v>
      </c>
      <c r="C188" s="343" t="s">
        <v>227</v>
      </c>
      <c r="D188" s="344" t="s">
        <v>494</v>
      </c>
      <c r="E188" s="413" t="s">
        <v>504</v>
      </c>
      <c r="F188" s="414">
        <v>9.0</v>
      </c>
      <c r="G188" s="415">
        <v>3000000.0</v>
      </c>
      <c r="H188" s="347">
        <v>300000.0</v>
      </c>
      <c r="I188" s="347"/>
      <c r="J188" s="347"/>
      <c r="K188" s="347"/>
      <c r="L188" s="347"/>
      <c r="M188" s="347"/>
      <c r="N188" s="347"/>
      <c r="O188" s="347"/>
      <c r="P188" s="347"/>
      <c r="Q188" s="347"/>
      <c r="R188" s="416">
        <v>450000.0</v>
      </c>
      <c r="S188" s="350"/>
      <c r="T188" s="351">
        <f t="shared" si="8"/>
        <v>3750000</v>
      </c>
      <c r="U188" s="197"/>
      <c r="V188" s="197"/>
      <c r="W188" s="198"/>
      <c r="X188" s="198"/>
      <c r="Y188" s="198"/>
      <c r="Z188" s="198"/>
    </row>
    <row r="189" ht="24.75" customHeight="1">
      <c r="A189" s="215">
        <v>20.0</v>
      </c>
      <c r="B189" s="276">
        <v>2.22310151E8</v>
      </c>
      <c r="C189" s="245" t="s">
        <v>425</v>
      </c>
      <c r="D189" s="257" t="s">
        <v>105</v>
      </c>
      <c r="E189" s="226"/>
      <c r="F189" s="215"/>
      <c r="G189" s="227">
        <v>0.0</v>
      </c>
      <c r="H189" s="262">
        <v>2000000.0</v>
      </c>
      <c r="I189" s="227"/>
      <c r="J189" s="227"/>
      <c r="K189" s="227"/>
      <c r="L189" s="227"/>
      <c r="M189" s="227"/>
      <c r="N189" s="227"/>
      <c r="O189" s="227"/>
      <c r="P189" s="227"/>
      <c r="Q189" s="227"/>
      <c r="R189" s="247"/>
      <c r="S189" s="247"/>
      <c r="T189" s="230">
        <f t="shared" si="8"/>
        <v>2000000</v>
      </c>
      <c r="U189" s="197"/>
      <c r="V189" s="197"/>
      <c r="W189" s="198"/>
      <c r="X189" s="198"/>
      <c r="Y189" s="198"/>
      <c r="Z189" s="198"/>
    </row>
    <row r="190" ht="24.75" customHeight="1">
      <c r="A190" s="215">
        <v>21.0</v>
      </c>
      <c r="B190" s="276">
        <v>2.22310152E8</v>
      </c>
      <c r="C190" s="352" t="s">
        <v>587</v>
      </c>
      <c r="D190" s="417" t="s">
        <v>105</v>
      </c>
      <c r="E190" s="354" t="s">
        <v>588</v>
      </c>
      <c r="F190" s="355">
        <v>2.0</v>
      </c>
      <c r="G190" s="356">
        <v>900000.0</v>
      </c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7"/>
      <c r="S190" s="357"/>
      <c r="T190" s="358">
        <f t="shared" si="8"/>
        <v>900000</v>
      </c>
      <c r="U190" s="197"/>
      <c r="V190" s="197"/>
      <c r="W190" s="198"/>
      <c r="X190" s="198"/>
      <c r="Y190" s="198"/>
      <c r="Z190" s="198"/>
    </row>
    <row r="191" ht="24.75" customHeight="1">
      <c r="A191" s="215">
        <v>22.0</v>
      </c>
      <c r="B191" s="276">
        <v>2.22310153E8</v>
      </c>
      <c r="C191" s="231" t="s">
        <v>270</v>
      </c>
      <c r="D191" s="250" t="s">
        <v>494</v>
      </c>
      <c r="E191" s="233"/>
      <c r="F191" s="234"/>
      <c r="G191" s="235">
        <v>2700000.0</v>
      </c>
      <c r="H191" s="236">
        <v>1050000.0</v>
      </c>
      <c r="I191" s="235"/>
      <c r="J191" s="235"/>
      <c r="K191" s="235"/>
      <c r="L191" s="235"/>
      <c r="M191" s="235"/>
      <c r="N191" s="235"/>
      <c r="O191" s="235"/>
      <c r="P191" s="235"/>
      <c r="Q191" s="235"/>
      <c r="R191" s="268"/>
      <c r="S191" s="254"/>
      <c r="T191" s="238">
        <f t="shared" si="8"/>
        <v>3750000</v>
      </c>
      <c r="U191" s="197"/>
      <c r="V191" s="197"/>
      <c r="W191" s="198"/>
      <c r="X191" s="198"/>
      <c r="Y191" s="198"/>
      <c r="Z191" s="198"/>
    </row>
    <row r="192" ht="24.75" customHeight="1">
      <c r="A192" s="215">
        <v>23.0</v>
      </c>
      <c r="B192" s="276">
        <v>2.22310154E8</v>
      </c>
      <c r="C192" s="231" t="s">
        <v>372</v>
      </c>
      <c r="D192" s="232" t="s">
        <v>105</v>
      </c>
      <c r="E192" s="233"/>
      <c r="F192" s="234"/>
      <c r="G192" s="235">
        <v>0.0</v>
      </c>
      <c r="H192" s="236">
        <v>3750000.0</v>
      </c>
      <c r="I192" s="235"/>
      <c r="J192" s="235"/>
      <c r="K192" s="235"/>
      <c r="L192" s="235"/>
      <c r="M192" s="235"/>
      <c r="N192" s="235"/>
      <c r="O192" s="235"/>
      <c r="P192" s="235"/>
      <c r="Q192" s="235"/>
      <c r="R192" s="254"/>
      <c r="S192" s="254"/>
      <c r="T192" s="238">
        <f t="shared" si="8"/>
        <v>3750000</v>
      </c>
      <c r="U192" s="197"/>
      <c r="V192" s="197"/>
      <c r="W192" s="198"/>
      <c r="X192" s="198"/>
      <c r="Y192" s="198"/>
      <c r="Z192" s="198"/>
    </row>
    <row r="193" ht="24.75" customHeight="1">
      <c r="A193" s="215">
        <v>24.0</v>
      </c>
      <c r="B193" s="276">
        <v>2.22310155E8</v>
      </c>
      <c r="C193" s="89" t="s">
        <v>589</v>
      </c>
      <c r="D193" s="318" t="s">
        <v>105</v>
      </c>
      <c r="E193" s="218" t="s">
        <v>574</v>
      </c>
      <c r="F193" s="219">
        <v>5.0</v>
      </c>
      <c r="G193" s="220">
        <v>2400000.0</v>
      </c>
      <c r="H193" s="220">
        <v>1350000.0</v>
      </c>
      <c r="I193" s="220"/>
      <c r="J193" s="220"/>
      <c r="K193" s="220"/>
      <c r="L193" s="220"/>
      <c r="M193" s="220"/>
      <c r="N193" s="220"/>
      <c r="O193" s="220"/>
      <c r="P193" s="220"/>
      <c r="Q193" s="220"/>
      <c r="R193" s="244"/>
      <c r="S193" s="244"/>
      <c r="T193" s="223">
        <f t="shared" si="8"/>
        <v>3750000</v>
      </c>
      <c r="U193" s="197"/>
      <c r="V193" s="197"/>
      <c r="W193" s="198"/>
      <c r="X193" s="198"/>
      <c r="Y193" s="198"/>
      <c r="Z193" s="198"/>
    </row>
    <row r="194" ht="24.75" customHeight="1">
      <c r="A194" s="215">
        <v>25.0</v>
      </c>
      <c r="B194" s="276">
        <v>2.22310156E8</v>
      </c>
      <c r="C194" s="352" t="s">
        <v>590</v>
      </c>
      <c r="D194" s="246" t="s">
        <v>105</v>
      </c>
      <c r="E194" s="275"/>
      <c r="F194" s="276"/>
      <c r="G194" s="418">
        <v>0.0</v>
      </c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419"/>
      <c r="S194" s="357"/>
      <c r="T194" s="358">
        <f t="shared" si="8"/>
        <v>0</v>
      </c>
      <c r="U194" s="197"/>
      <c r="V194" s="197"/>
      <c r="W194" s="198"/>
      <c r="X194" s="198"/>
      <c r="Y194" s="198"/>
      <c r="Z194" s="198"/>
    </row>
    <row r="195" ht="24.75" customHeight="1">
      <c r="A195" s="215">
        <v>26.0</v>
      </c>
      <c r="B195" s="276">
        <v>2.22310157E8</v>
      </c>
      <c r="C195" s="245" t="s">
        <v>591</v>
      </c>
      <c r="D195" s="420" t="s">
        <v>494</v>
      </c>
      <c r="E195" s="421" t="s">
        <v>508</v>
      </c>
      <c r="F195" s="422">
        <v>8.0</v>
      </c>
      <c r="G195" s="423">
        <v>3000000.0</v>
      </c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72"/>
      <c r="S195" s="228"/>
      <c r="T195" s="230">
        <f t="shared" si="8"/>
        <v>3000000</v>
      </c>
      <c r="U195" s="197"/>
      <c r="V195" s="197"/>
      <c r="W195" s="198"/>
      <c r="X195" s="198"/>
      <c r="Y195" s="198"/>
      <c r="Z195" s="198"/>
    </row>
    <row r="196" ht="24.75" customHeight="1">
      <c r="A196" s="215">
        <v>27.0</v>
      </c>
      <c r="B196" s="276">
        <v>2.22310158E8</v>
      </c>
      <c r="C196" s="245" t="s">
        <v>13</v>
      </c>
      <c r="D196" s="225" t="s">
        <v>494</v>
      </c>
      <c r="E196" s="226" t="s">
        <v>505</v>
      </c>
      <c r="F196" s="215">
        <v>1.0</v>
      </c>
      <c r="G196" s="227">
        <v>300000.0</v>
      </c>
      <c r="H196" s="227">
        <v>1150000.0</v>
      </c>
      <c r="I196" s="227"/>
      <c r="J196" s="227"/>
      <c r="K196" s="227"/>
      <c r="L196" s="227"/>
      <c r="M196" s="227"/>
      <c r="N196" s="227"/>
      <c r="O196" s="227"/>
      <c r="P196" s="227"/>
      <c r="Q196" s="227"/>
      <c r="R196" s="424">
        <v>1150000.0</v>
      </c>
      <c r="S196" s="247"/>
      <c r="T196" s="230">
        <f t="shared" si="8"/>
        <v>2600000</v>
      </c>
      <c r="U196" s="197"/>
      <c r="V196" s="197"/>
      <c r="W196" s="198"/>
      <c r="X196" s="198"/>
      <c r="Y196" s="198"/>
      <c r="Z196" s="198"/>
    </row>
    <row r="197" ht="24.75" customHeight="1">
      <c r="A197" s="215">
        <v>28.0</v>
      </c>
      <c r="B197" s="276">
        <v>2.22310159E8</v>
      </c>
      <c r="C197" s="89" t="s">
        <v>48</v>
      </c>
      <c r="D197" s="217" t="s">
        <v>494</v>
      </c>
      <c r="E197" s="218" t="s">
        <v>504</v>
      </c>
      <c r="F197" s="219">
        <v>9.0</v>
      </c>
      <c r="G197" s="220">
        <v>3300000.0</v>
      </c>
      <c r="H197" s="220">
        <v>450000.0</v>
      </c>
      <c r="I197" s="220"/>
      <c r="J197" s="220"/>
      <c r="K197" s="220"/>
      <c r="L197" s="220"/>
      <c r="M197" s="220"/>
      <c r="N197" s="220"/>
      <c r="O197" s="220"/>
      <c r="P197" s="220"/>
      <c r="Q197" s="220"/>
      <c r="R197" s="332"/>
      <c r="S197" s="249"/>
      <c r="T197" s="223">
        <f t="shared" si="8"/>
        <v>3750000</v>
      </c>
      <c r="U197" s="197"/>
      <c r="V197" s="197"/>
      <c r="W197" s="198"/>
      <c r="X197" s="198"/>
      <c r="Y197" s="198"/>
      <c r="Z197" s="198"/>
    </row>
    <row r="198" ht="24.75" customHeight="1">
      <c r="A198" s="215">
        <v>29.0</v>
      </c>
      <c r="B198" s="276">
        <v>2.2231016E8</v>
      </c>
      <c r="C198" s="245" t="s">
        <v>592</v>
      </c>
      <c r="D198" s="263" t="s">
        <v>105</v>
      </c>
      <c r="E198" s="226"/>
      <c r="F198" s="215"/>
      <c r="G198" s="227">
        <v>0.0</v>
      </c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8"/>
      <c r="S198" s="247"/>
      <c r="T198" s="230">
        <f t="shared" si="8"/>
        <v>0</v>
      </c>
      <c r="U198" s="197"/>
      <c r="V198" s="197"/>
      <c r="W198" s="198"/>
      <c r="X198" s="198"/>
      <c r="Y198" s="198"/>
      <c r="Z198" s="198"/>
    </row>
    <row r="199" ht="24.75" customHeight="1">
      <c r="A199" s="215">
        <v>30.0</v>
      </c>
      <c r="B199" s="276">
        <v>2.22310161E8</v>
      </c>
      <c r="C199" s="425" t="s">
        <v>150</v>
      </c>
      <c r="D199" s="426" t="s">
        <v>494</v>
      </c>
      <c r="E199" s="218"/>
      <c r="F199" s="219"/>
      <c r="G199" s="220">
        <v>0.0</v>
      </c>
      <c r="H199" s="220">
        <v>3750000.0</v>
      </c>
      <c r="I199" s="220"/>
      <c r="J199" s="220"/>
      <c r="K199" s="220"/>
      <c r="L199" s="220"/>
      <c r="M199" s="220"/>
      <c r="N199" s="220"/>
      <c r="O199" s="220"/>
      <c r="P199" s="220"/>
      <c r="Q199" s="220"/>
      <c r="R199" s="249"/>
      <c r="S199" s="243"/>
      <c r="T199" s="223">
        <f t="shared" si="8"/>
        <v>3750000</v>
      </c>
      <c r="U199" s="197"/>
      <c r="V199" s="197"/>
      <c r="W199" s="198"/>
      <c r="X199" s="198"/>
      <c r="Y199" s="198"/>
      <c r="Z199" s="198"/>
    </row>
    <row r="200" ht="24.75" customHeight="1">
      <c r="A200" s="215">
        <v>31.0</v>
      </c>
      <c r="B200" s="276">
        <v>2.22310162E8</v>
      </c>
      <c r="C200" s="89" t="s">
        <v>140</v>
      </c>
      <c r="D200" s="239" t="s">
        <v>494</v>
      </c>
      <c r="E200" s="218" t="s">
        <v>499</v>
      </c>
      <c r="F200" s="219">
        <v>10.0</v>
      </c>
      <c r="G200" s="220">
        <v>3600000.0</v>
      </c>
      <c r="H200" s="220">
        <v>150000.0</v>
      </c>
      <c r="I200" s="220"/>
      <c r="J200" s="220"/>
      <c r="K200" s="220"/>
      <c r="L200" s="220"/>
      <c r="M200" s="220"/>
      <c r="N200" s="220"/>
      <c r="O200" s="220"/>
      <c r="P200" s="220"/>
      <c r="Q200" s="220"/>
      <c r="R200" s="332"/>
      <c r="S200" s="249"/>
      <c r="T200" s="223">
        <f t="shared" si="8"/>
        <v>3750000</v>
      </c>
      <c r="U200" s="197"/>
      <c r="V200" s="197"/>
      <c r="W200" s="198"/>
      <c r="X200" s="198"/>
      <c r="Y200" s="198"/>
      <c r="Z200" s="198"/>
    </row>
    <row r="201" ht="24.75" customHeight="1">
      <c r="A201" s="215">
        <v>32.0</v>
      </c>
      <c r="B201" s="276">
        <v>2.22310163E8</v>
      </c>
      <c r="C201" s="245" t="s">
        <v>593</v>
      </c>
      <c r="D201" s="246" t="s">
        <v>494</v>
      </c>
      <c r="E201" s="226"/>
      <c r="F201" s="215"/>
      <c r="G201" s="227">
        <v>0.0</v>
      </c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47"/>
      <c r="S201" s="247"/>
      <c r="T201" s="230">
        <f t="shared" si="8"/>
        <v>0</v>
      </c>
      <c r="U201" s="197"/>
      <c r="V201" s="197"/>
      <c r="W201" s="198"/>
      <c r="X201" s="198"/>
      <c r="Y201" s="198"/>
      <c r="Z201" s="198"/>
    </row>
    <row r="202" ht="24.75" customHeight="1">
      <c r="A202" s="215">
        <v>33.0</v>
      </c>
      <c r="B202" s="276">
        <v>2.22310164E8</v>
      </c>
      <c r="C202" s="245" t="s">
        <v>594</v>
      </c>
      <c r="D202" s="246" t="s">
        <v>494</v>
      </c>
      <c r="E202" s="226" t="s">
        <v>498</v>
      </c>
      <c r="F202" s="215">
        <v>2.0</v>
      </c>
      <c r="G202" s="227">
        <v>600000.0</v>
      </c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8"/>
      <c r="S202" s="247"/>
      <c r="T202" s="230">
        <f t="shared" si="8"/>
        <v>600000</v>
      </c>
      <c r="U202" s="197"/>
      <c r="V202" s="197"/>
      <c r="W202" s="198"/>
      <c r="X202" s="198"/>
      <c r="Y202" s="198"/>
      <c r="Z202" s="198"/>
    </row>
    <row r="203" ht="24.75" customHeight="1">
      <c r="A203" s="215">
        <v>34.0</v>
      </c>
      <c r="B203" s="276">
        <v>2.22310165E8</v>
      </c>
      <c r="C203" s="245" t="s">
        <v>595</v>
      </c>
      <c r="D203" s="246" t="s">
        <v>494</v>
      </c>
      <c r="E203" s="226"/>
      <c r="F203" s="215"/>
      <c r="G203" s="227">
        <v>0.0</v>
      </c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47"/>
      <c r="S203" s="247"/>
      <c r="T203" s="230">
        <f t="shared" si="8"/>
        <v>0</v>
      </c>
      <c r="U203" s="197"/>
      <c r="V203" s="197"/>
      <c r="W203" s="198"/>
      <c r="X203" s="198"/>
      <c r="Y203" s="198"/>
      <c r="Z203" s="198"/>
    </row>
    <row r="204" ht="24.75" customHeight="1">
      <c r="A204" s="215">
        <v>35.0</v>
      </c>
      <c r="B204" s="276">
        <v>2.22310166E8</v>
      </c>
      <c r="C204" s="330" t="s">
        <v>377</v>
      </c>
      <c r="D204" s="427" t="s">
        <v>105</v>
      </c>
      <c r="E204" s="359" t="s">
        <v>596</v>
      </c>
      <c r="F204" s="360">
        <v>6.0</v>
      </c>
      <c r="G204" s="361">
        <v>2400000.0</v>
      </c>
      <c r="H204" s="236">
        <v>1350000.0</v>
      </c>
      <c r="I204" s="235"/>
      <c r="J204" s="235"/>
      <c r="K204" s="235"/>
      <c r="L204" s="235"/>
      <c r="M204" s="235"/>
      <c r="N204" s="235"/>
      <c r="O204" s="235"/>
      <c r="P204" s="235"/>
      <c r="Q204" s="235"/>
      <c r="R204" s="411"/>
      <c r="S204" s="237"/>
      <c r="T204" s="238">
        <f t="shared" si="8"/>
        <v>3750000</v>
      </c>
      <c r="U204" s="197"/>
      <c r="V204" s="197"/>
      <c r="W204" s="198"/>
      <c r="X204" s="198"/>
      <c r="Y204" s="198"/>
      <c r="Z204" s="198"/>
    </row>
    <row r="205" ht="24.75" customHeight="1">
      <c r="A205" s="215">
        <v>36.0</v>
      </c>
      <c r="B205" s="276">
        <v>2.22310167E8</v>
      </c>
      <c r="C205" s="245" t="s">
        <v>597</v>
      </c>
      <c r="D205" s="261" t="s">
        <v>494</v>
      </c>
      <c r="E205" s="226" t="s">
        <v>504</v>
      </c>
      <c r="F205" s="215">
        <v>9.0</v>
      </c>
      <c r="G205" s="227">
        <v>3300000.0</v>
      </c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72"/>
      <c r="S205" s="228"/>
      <c r="T205" s="230">
        <f t="shared" si="8"/>
        <v>3300000</v>
      </c>
      <c r="U205" s="197"/>
      <c r="V205" s="197"/>
      <c r="W205" s="198"/>
      <c r="X205" s="198"/>
      <c r="Y205" s="198"/>
      <c r="Z205" s="198"/>
    </row>
    <row r="206" ht="24.75" customHeight="1">
      <c r="A206" s="215">
        <v>37.0</v>
      </c>
      <c r="B206" s="276">
        <v>2.22310168E8</v>
      </c>
      <c r="C206" s="89" t="s">
        <v>598</v>
      </c>
      <c r="D206" s="342" t="s">
        <v>494</v>
      </c>
      <c r="E206" s="218" t="s">
        <v>508</v>
      </c>
      <c r="F206" s="219">
        <v>8.0</v>
      </c>
      <c r="G206" s="220">
        <v>2700000.0</v>
      </c>
      <c r="H206" s="220">
        <v>1050000.0</v>
      </c>
      <c r="I206" s="220"/>
      <c r="J206" s="220"/>
      <c r="K206" s="220"/>
      <c r="L206" s="220"/>
      <c r="M206" s="220"/>
      <c r="N206" s="220"/>
      <c r="O206" s="220"/>
      <c r="P206" s="220"/>
      <c r="Q206" s="220"/>
      <c r="R206" s="244"/>
      <c r="S206" s="220"/>
      <c r="T206" s="223">
        <f t="shared" si="8"/>
        <v>3750000</v>
      </c>
      <c r="U206" s="197"/>
      <c r="V206" s="197"/>
      <c r="W206" s="198"/>
      <c r="X206" s="198"/>
      <c r="Y206" s="198"/>
      <c r="Z206" s="198"/>
    </row>
    <row r="207" ht="24.75" customHeight="1">
      <c r="A207" s="215">
        <v>38.0</v>
      </c>
      <c r="B207" s="276">
        <v>2.22310169E8</v>
      </c>
      <c r="C207" s="231" t="s">
        <v>333</v>
      </c>
      <c r="D207" s="264" t="s">
        <v>494</v>
      </c>
      <c r="E207" s="233"/>
      <c r="F207" s="234"/>
      <c r="G207" s="235">
        <v>0.0</v>
      </c>
      <c r="H207" s="236">
        <v>3750000.0</v>
      </c>
      <c r="I207" s="235"/>
      <c r="J207" s="235"/>
      <c r="K207" s="235"/>
      <c r="L207" s="235"/>
      <c r="M207" s="235"/>
      <c r="N207" s="235"/>
      <c r="O207" s="235"/>
      <c r="P207" s="235"/>
      <c r="Q207" s="235"/>
      <c r="R207" s="254"/>
      <c r="S207" s="268"/>
      <c r="T207" s="238">
        <f t="shared" si="8"/>
        <v>3750000</v>
      </c>
      <c r="U207" s="197"/>
      <c r="V207" s="197"/>
      <c r="W207" s="198"/>
      <c r="X207" s="198"/>
      <c r="Y207" s="198"/>
      <c r="Z207" s="198"/>
    </row>
    <row r="208" ht="24.75" customHeight="1">
      <c r="A208" s="215">
        <v>39.0</v>
      </c>
      <c r="B208" s="276">
        <v>2.2231017E8</v>
      </c>
      <c r="C208" s="89" t="s">
        <v>599</v>
      </c>
      <c r="D208" s="239" t="s">
        <v>494</v>
      </c>
      <c r="E208" s="218" t="s">
        <v>534</v>
      </c>
      <c r="F208" s="219">
        <v>12.0</v>
      </c>
      <c r="G208" s="220">
        <v>3900000.0</v>
      </c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49"/>
      <c r="S208" s="249"/>
      <c r="T208" s="223">
        <f t="shared" si="8"/>
        <v>3900000</v>
      </c>
      <c r="U208" s="197"/>
      <c r="V208" s="197"/>
      <c r="W208" s="198"/>
      <c r="X208" s="198"/>
      <c r="Y208" s="198"/>
      <c r="Z208" s="198"/>
    </row>
    <row r="209" ht="24.75" customHeight="1">
      <c r="A209" s="215">
        <v>40.0</v>
      </c>
      <c r="B209" s="276">
        <v>2.22310171E8</v>
      </c>
      <c r="C209" s="231" t="s">
        <v>336</v>
      </c>
      <c r="D209" s="232" t="s">
        <v>494</v>
      </c>
      <c r="E209" s="233" t="s">
        <v>534</v>
      </c>
      <c r="F209" s="234">
        <v>12.0</v>
      </c>
      <c r="G209" s="235">
        <v>3600000.0</v>
      </c>
      <c r="H209" s="236">
        <v>150000.0</v>
      </c>
      <c r="I209" s="235"/>
      <c r="J209" s="235"/>
      <c r="K209" s="235"/>
      <c r="L209" s="235"/>
      <c r="M209" s="235"/>
      <c r="N209" s="235"/>
      <c r="O209" s="235"/>
      <c r="P209" s="235"/>
      <c r="Q209" s="235"/>
      <c r="R209" s="237"/>
      <c r="S209" s="237"/>
      <c r="T209" s="238">
        <f t="shared" si="8"/>
        <v>3750000</v>
      </c>
      <c r="U209" s="197"/>
      <c r="V209" s="197"/>
      <c r="W209" s="198"/>
      <c r="X209" s="198"/>
      <c r="Y209" s="198"/>
      <c r="Z209" s="198"/>
    </row>
    <row r="210" ht="24.75" customHeight="1">
      <c r="A210" s="215">
        <v>41.0</v>
      </c>
      <c r="B210" s="276">
        <v>2.22310172E8</v>
      </c>
      <c r="C210" s="89" t="s">
        <v>151</v>
      </c>
      <c r="D210" s="217" t="s">
        <v>105</v>
      </c>
      <c r="E210" s="339" t="s">
        <v>579</v>
      </c>
      <c r="F210" s="340">
        <v>4.0</v>
      </c>
      <c r="G210" s="341">
        <v>3600000.0</v>
      </c>
      <c r="H210" s="220">
        <v>150000.0</v>
      </c>
      <c r="I210" s="220"/>
      <c r="J210" s="220"/>
      <c r="K210" s="220"/>
      <c r="L210" s="220"/>
      <c r="M210" s="220"/>
      <c r="N210" s="220"/>
      <c r="O210" s="220"/>
      <c r="P210" s="220"/>
      <c r="Q210" s="220"/>
      <c r="R210" s="244"/>
      <c r="S210" s="223"/>
      <c r="T210" s="223">
        <f t="shared" si="8"/>
        <v>3750000</v>
      </c>
      <c r="U210" s="197"/>
      <c r="V210" s="197"/>
      <c r="W210" s="198"/>
      <c r="X210" s="198"/>
      <c r="Y210" s="198"/>
      <c r="Z210" s="198"/>
    </row>
    <row r="211" ht="24.75" customHeight="1">
      <c r="A211" s="215">
        <v>42.0</v>
      </c>
      <c r="B211" s="276">
        <v>2.22310173E8</v>
      </c>
      <c r="C211" s="231" t="s">
        <v>373</v>
      </c>
      <c r="D211" s="232" t="s">
        <v>105</v>
      </c>
      <c r="E211" s="233" t="s">
        <v>504</v>
      </c>
      <c r="F211" s="234">
        <v>9.0</v>
      </c>
      <c r="G211" s="403">
        <v>3300000.0</v>
      </c>
      <c r="H211" s="404">
        <v>450000.0</v>
      </c>
      <c r="I211" s="235"/>
      <c r="J211" s="235"/>
      <c r="K211" s="235"/>
      <c r="L211" s="235"/>
      <c r="M211" s="235"/>
      <c r="N211" s="235"/>
      <c r="O211" s="235"/>
      <c r="P211" s="235"/>
      <c r="Q211" s="235"/>
      <c r="R211" s="428"/>
      <c r="S211" s="429"/>
      <c r="T211" s="238">
        <f t="shared" si="8"/>
        <v>3750000</v>
      </c>
      <c r="U211" s="197"/>
      <c r="V211" s="197"/>
      <c r="W211" s="198"/>
      <c r="X211" s="198"/>
      <c r="Y211" s="198"/>
      <c r="Z211" s="198"/>
    </row>
    <row r="212" ht="24.75" customHeight="1">
      <c r="A212" s="430"/>
      <c r="B212" s="430"/>
      <c r="C212" s="430"/>
      <c r="D212" s="203"/>
      <c r="E212" s="430"/>
      <c r="F212" s="430"/>
      <c r="G212" s="431">
        <f t="shared" ref="G212:H212" si="9">SUM(G170:G211)</f>
        <v>73650000</v>
      </c>
      <c r="H212" s="431">
        <f t="shared" si="9"/>
        <v>50100000</v>
      </c>
      <c r="I212" s="432"/>
      <c r="J212" s="432"/>
      <c r="K212" s="433"/>
      <c r="L212" s="432"/>
      <c r="M212" s="432"/>
      <c r="N212" s="432"/>
      <c r="O212" s="432"/>
      <c r="P212" s="432"/>
      <c r="Q212" s="432"/>
      <c r="R212" s="434">
        <f t="shared" ref="R212:S212" si="10">SUM(R170:R211)</f>
        <v>1750000</v>
      </c>
      <c r="S212" s="431">
        <f t="shared" si="10"/>
        <v>0</v>
      </c>
      <c r="T212" s="435">
        <f t="shared" si="8"/>
        <v>125500000</v>
      </c>
      <c r="U212" s="197"/>
      <c r="V212" s="197"/>
      <c r="W212" s="198"/>
      <c r="X212" s="198"/>
      <c r="Y212" s="198">
        <v>6.15E7</v>
      </c>
      <c r="Z212" s="198"/>
    </row>
    <row r="213" ht="24.75" customHeight="1">
      <c r="A213" s="430"/>
      <c r="B213" s="430"/>
      <c r="C213" s="409" t="s">
        <v>600</v>
      </c>
      <c r="W213" s="198"/>
      <c r="X213" s="198"/>
      <c r="Y213" s="198"/>
      <c r="Z213" s="198"/>
    </row>
    <row r="214" ht="24.75" customHeight="1">
      <c r="A214" s="199" t="s">
        <v>526</v>
      </c>
      <c r="U214" s="197"/>
      <c r="V214" s="197"/>
      <c r="W214" s="198"/>
      <c r="X214" s="198"/>
      <c r="Y214" s="198"/>
      <c r="Z214" s="198"/>
    </row>
    <row r="215" ht="24.75" customHeight="1">
      <c r="A215" s="199" t="s">
        <v>480</v>
      </c>
      <c r="U215" s="197"/>
      <c r="V215" s="197"/>
      <c r="W215" s="198"/>
      <c r="X215" s="198"/>
      <c r="Y215" s="198"/>
      <c r="Z215" s="198"/>
    </row>
    <row r="216" ht="24.75" customHeight="1">
      <c r="A216" s="199" t="s">
        <v>527</v>
      </c>
      <c r="U216" s="197"/>
      <c r="V216" s="197"/>
      <c r="W216" s="198"/>
      <c r="X216" s="198"/>
      <c r="Y216" s="198"/>
      <c r="Z216" s="198"/>
    </row>
    <row r="217" ht="24.75" customHeight="1">
      <c r="A217" s="199"/>
      <c r="B217" s="199"/>
      <c r="C217" s="199"/>
      <c r="D217" s="199"/>
      <c r="E217" s="199"/>
      <c r="F217" s="199"/>
      <c r="G217" s="199"/>
      <c r="H217" s="199"/>
      <c r="I217" s="199"/>
      <c r="R217" s="199"/>
      <c r="S217" s="199"/>
      <c r="T217" s="200"/>
      <c r="U217" s="197"/>
      <c r="V217" s="197"/>
      <c r="W217" s="198"/>
      <c r="X217" s="198"/>
      <c r="Y217" s="198"/>
      <c r="Z217" s="198"/>
    </row>
    <row r="218" ht="24.75" customHeight="1">
      <c r="A218" s="199"/>
      <c r="B218" s="201" t="s">
        <v>528</v>
      </c>
      <c r="C218" s="410" t="s">
        <v>3</v>
      </c>
      <c r="D218" s="203"/>
      <c r="E218" s="312" t="s">
        <v>601</v>
      </c>
      <c r="F218" s="312"/>
      <c r="G218" s="312"/>
      <c r="H218" s="199" t="s">
        <v>20</v>
      </c>
      <c r="I218" s="199"/>
      <c r="R218" s="199"/>
      <c r="S218" s="199" t="s">
        <v>464</v>
      </c>
      <c r="T218" s="200"/>
      <c r="U218" s="197"/>
      <c r="V218" s="197"/>
      <c r="W218" s="198"/>
      <c r="X218" s="198"/>
      <c r="Y218" s="198"/>
      <c r="Z218" s="198"/>
    </row>
    <row r="219" ht="24.75" customHeight="1">
      <c r="A219" s="199"/>
      <c r="B219" s="201" t="s">
        <v>481</v>
      </c>
      <c r="C219" s="312"/>
      <c r="D219" s="203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200"/>
      <c r="U219" s="197"/>
      <c r="V219" s="197"/>
      <c r="W219" s="198"/>
      <c r="X219" s="198"/>
      <c r="Y219" s="198"/>
      <c r="Z219" s="198"/>
    </row>
    <row r="220" ht="24.75" customHeight="1">
      <c r="A220" s="204" t="s">
        <v>1</v>
      </c>
      <c r="B220" s="204" t="s">
        <v>485</v>
      </c>
      <c r="C220" s="204" t="s">
        <v>4</v>
      </c>
      <c r="D220" s="205" t="s">
        <v>486</v>
      </c>
      <c r="E220" s="206" t="s">
        <v>531</v>
      </c>
      <c r="F220" s="207"/>
      <c r="G220" s="208" t="s">
        <v>488</v>
      </c>
      <c r="H220" s="209" t="s">
        <v>489</v>
      </c>
      <c r="I220" s="210"/>
      <c r="J220" s="210"/>
      <c r="K220" s="210"/>
      <c r="L220" s="210"/>
      <c r="M220" s="210"/>
      <c r="N220" s="210"/>
      <c r="O220" s="210"/>
      <c r="P220" s="210"/>
      <c r="Q220" s="210"/>
      <c r="R220" s="211" t="s">
        <v>490</v>
      </c>
      <c r="S220" s="212" t="s">
        <v>491</v>
      </c>
      <c r="T220" s="209" t="s">
        <v>457</v>
      </c>
      <c r="U220" s="197"/>
      <c r="V220" s="197"/>
      <c r="W220" s="198"/>
      <c r="X220" s="198"/>
      <c r="Y220" s="198"/>
      <c r="Z220" s="198"/>
    </row>
    <row r="221" ht="24.75" customHeight="1">
      <c r="A221" s="122"/>
      <c r="B221" s="122"/>
      <c r="C221" s="122"/>
      <c r="D221" s="122"/>
      <c r="E221" s="313"/>
      <c r="F221" s="314"/>
      <c r="G221" s="122"/>
      <c r="H221" s="122"/>
      <c r="I221" s="213"/>
      <c r="J221" s="213"/>
      <c r="K221" s="213"/>
      <c r="L221" s="213"/>
      <c r="M221" s="213"/>
      <c r="N221" s="213"/>
      <c r="O221" s="213"/>
      <c r="P221" s="213"/>
      <c r="Q221" s="213"/>
      <c r="R221" s="214"/>
      <c r="S221" s="122"/>
      <c r="T221" s="122"/>
      <c r="U221" s="197"/>
      <c r="V221" s="197"/>
      <c r="W221" s="198"/>
      <c r="X221" s="198"/>
      <c r="Y221" s="198"/>
      <c r="Z221" s="198"/>
    </row>
    <row r="222" ht="24.75" customHeight="1">
      <c r="A222" s="215">
        <v>1.0</v>
      </c>
      <c r="B222" s="276">
        <v>2.22310174E8</v>
      </c>
      <c r="C222" s="231" t="s">
        <v>324</v>
      </c>
      <c r="D222" s="270" t="s">
        <v>105</v>
      </c>
      <c r="E222" s="233" t="s">
        <v>505</v>
      </c>
      <c r="F222" s="234">
        <v>1.0</v>
      </c>
      <c r="G222" s="235">
        <v>300000.0</v>
      </c>
      <c r="H222" s="236">
        <v>1000000.0</v>
      </c>
      <c r="I222" s="235"/>
      <c r="J222" s="235"/>
      <c r="K222" s="235"/>
      <c r="L222" s="235"/>
      <c r="M222" s="235"/>
      <c r="N222" s="235"/>
      <c r="O222" s="235"/>
      <c r="P222" s="235"/>
      <c r="Q222" s="235"/>
      <c r="R222" s="436">
        <v>2450000.0</v>
      </c>
      <c r="S222" s="238"/>
      <c r="T222" s="238">
        <f t="shared" ref="T222:T263" si="11">SUM(G222:S222)</f>
        <v>3750000</v>
      </c>
      <c r="U222" s="197"/>
      <c r="V222" s="197"/>
      <c r="W222" s="198"/>
      <c r="X222" s="198"/>
      <c r="Y222" s="198"/>
      <c r="Z222" s="198"/>
    </row>
    <row r="223" ht="24.75" customHeight="1">
      <c r="A223" s="215">
        <v>2.0</v>
      </c>
      <c r="B223" s="276">
        <v>2.22310175E8</v>
      </c>
      <c r="C223" s="224" t="s">
        <v>602</v>
      </c>
      <c r="D223" s="263" t="s">
        <v>105</v>
      </c>
      <c r="E223" s="226"/>
      <c r="F223" s="215"/>
      <c r="G223" s="227">
        <v>0.0</v>
      </c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8"/>
      <c r="S223" s="247"/>
      <c r="T223" s="315">
        <f t="shared" si="11"/>
        <v>0</v>
      </c>
      <c r="U223" s="197"/>
      <c r="V223" s="197"/>
      <c r="W223" s="198"/>
      <c r="X223" s="198"/>
      <c r="Y223" s="198"/>
      <c r="Z223" s="198"/>
    </row>
    <row r="224" ht="24.75" customHeight="1">
      <c r="A224" s="215">
        <v>3.0</v>
      </c>
      <c r="B224" s="276">
        <v>2.22310176E8</v>
      </c>
      <c r="C224" s="89" t="s">
        <v>271</v>
      </c>
      <c r="D224" s="239" t="s">
        <v>105</v>
      </c>
      <c r="E224" s="218" t="s">
        <v>534</v>
      </c>
      <c r="F224" s="219">
        <v>12.0</v>
      </c>
      <c r="G224" s="437">
        <v>4800000.0</v>
      </c>
      <c r="H224" s="220"/>
      <c r="I224" s="220"/>
      <c r="J224" s="220"/>
      <c r="K224" s="220"/>
      <c r="L224" s="220"/>
      <c r="M224" s="220"/>
      <c r="N224" s="220"/>
      <c r="O224" s="220"/>
      <c r="P224" s="220"/>
      <c r="Q224" s="220"/>
      <c r="R224" s="249"/>
      <c r="S224" s="249"/>
      <c r="T224" s="223">
        <f t="shared" si="11"/>
        <v>4800000</v>
      </c>
      <c r="U224" s="197"/>
      <c r="V224" s="197"/>
      <c r="W224" s="198"/>
      <c r="X224" s="198"/>
      <c r="Y224" s="198"/>
      <c r="Z224" s="198"/>
    </row>
    <row r="225" ht="24.75" customHeight="1">
      <c r="A225" s="215">
        <v>4.0</v>
      </c>
      <c r="B225" s="276">
        <v>2.22310178E8</v>
      </c>
      <c r="C225" s="245" t="s">
        <v>374</v>
      </c>
      <c r="D225" s="246" t="s">
        <v>494</v>
      </c>
      <c r="E225" s="438"/>
      <c r="F225" s="439"/>
      <c r="G225" s="227"/>
      <c r="H225" s="262">
        <v>600000.0</v>
      </c>
      <c r="I225" s="227"/>
      <c r="J225" s="227"/>
      <c r="K225" s="227"/>
      <c r="L225" s="227"/>
      <c r="M225" s="227"/>
      <c r="N225" s="227"/>
      <c r="O225" s="227"/>
      <c r="P225" s="227"/>
      <c r="Q225" s="227"/>
      <c r="R225" s="247"/>
      <c r="S225" s="228"/>
      <c r="T225" s="315">
        <f t="shared" si="11"/>
        <v>600000</v>
      </c>
      <c r="U225" s="197"/>
      <c r="V225" s="197"/>
      <c r="W225" s="198"/>
      <c r="X225" s="198"/>
      <c r="Y225" s="198"/>
      <c r="Z225" s="198"/>
    </row>
    <row r="226" ht="24.75" customHeight="1">
      <c r="A226" s="215">
        <v>5.0</v>
      </c>
      <c r="B226" s="276">
        <v>2.22310179E8</v>
      </c>
      <c r="C226" s="231" t="s">
        <v>407</v>
      </c>
      <c r="D226" s="256" t="s">
        <v>494</v>
      </c>
      <c r="E226" s="233" t="s">
        <v>498</v>
      </c>
      <c r="F226" s="234">
        <v>2.0</v>
      </c>
      <c r="G226" s="235">
        <v>1500000.0</v>
      </c>
      <c r="H226" s="236">
        <v>2250000.0</v>
      </c>
      <c r="I226" s="235"/>
      <c r="J226" s="235"/>
      <c r="K226" s="235"/>
      <c r="L226" s="235"/>
      <c r="M226" s="235"/>
      <c r="N226" s="235"/>
      <c r="O226" s="235"/>
      <c r="P226" s="235"/>
      <c r="Q226" s="235"/>
      <c r="R226" s="254"/>
      <c r="S226" s="254"/>
      <c r="T226" s="238">
        <f t="shared" si="11"/>
        <v>3750000</v>
      </c>
      <c r="U226" s="197"/>
      <c r="V226" s="197"/>
      <c r="W226" s="198"/>
      <c r="X226" s="198"/>
      <c r="Y226" s="198"/>
      <c r="Z226" s="198"/>
    </row>
    <row r="227" ht="24.75" customHeight="1">
      <c r="A227" s="215">
        <v>6.0</v>
      </c>
      <c r="B227" s="276">
        <v>2.2231018E8</v>
      </c>
      <c r="C227" s="245" t="s">
        <v>127</v>
      </c>
      <c r="D227" s="329" t="s">
        <v>105</v>
      </c>
      <c r="E227" s="226" t="s">
        <v>505</v>
      </c>
      <c r="F227" s="215">
        <v>1.0</v>
      </c>
      <c r="G227" s="227">
        <v>2300000.0</v>
      </c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8"/>
      <c r="S227" s="247"/>
      <c r="T227" s="315">
        <f t="shared" si="11"/>
        <v>2300000</v>
      </c>
      <c r="U227" s="197"/>
      <c r="V227" s="197"/>
      <c r="W227" s="198"/>
      <c r="X227" s="198"/>
      <c r="Y227" s="198"/>
      <c r="Z227" s="198"/>
    </row>
    <row r="228" ht="24.75" customHeight="1">
      <c r="A228" s="215">
        <v>7.0</v>
      </c>
      <c r="B228" s="276">
        <v>2.22310181E8</v>
      </c>
      <c r="C228" s="231" t="s">
        <v>342</v>
      </c>
      <c r="D228" s="232" t="s">
        <v>494</v>
      </c>
      <c r="E228" s="233" t="s">
        <v>534</v>
      </c>
      <c r="F228" s="234">
        <v>12.0</v>
      </c>
      <c r="G228" s="236">
        <v>3750000.0</v>
      </c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54"/>
      <c r="S228" s="254"/>
      <c r="T228" s="238">
        <f t="shared" si="11"/>
        <v>3750000</v>
      </c>
      <c r="U228" s="197"/>
      <c r="V228" s="197"/>
      <c r="W228" s="198"/>
      <c r="X228" s="198"/>
      <c r="Y228" s="198"/>
      <c r="Z228" s="198"/>
    </row>
    <row r="229" ht="24.75" customHeight="1">
      <c r="A229" s="215">
        <v>8.0</v>
      </c>
      <c r="B229" s="276">
        <v>2.22310182E8</v>
      </c>
      <c r="C229" s="89" t="s">
        <v>22</v>
      </c>
      <c r="D229" s="342" t="s">
        <v>105</v>
      </c>
      <c r="E229" s="218" t="s">
        <v>534</v>
      </c>
      <c r="F229" s="219">
        <v>12.0</v>
      </c>
      <c r="G229" s="220">
        <v>3600000.0</v>
      </c>
      <c r="H229" s="220">
        <v>150000.0</v>
      </c>
      <c r="I229" s="220"/>
      <c r="J229" s="220"/>
      <c r="K229" s="220"/>
      <c r="L229" s="220"/>
      <c r="M229" s="220"/>
      <c r="N229" s="220"/>
      <c r="O229" s="220"/>
      <c r="P229" s="220"/>
      <c r="Q229" s="220"/>
      <c r="R229" s="244"/>
      <c r="S229" s="249"/>
      <c r="T229" s="223">
        <f t="shared" si="11"/>
        <v>3750000</v>
      </c>
      <c r="U229" s="197"/>
      <c r="V229" s="197"/>
      <c r="W229" s="198"/>
      <c r="X229" s="198"/>
      <c r="Y229" s="198"/>
      <c r="Z229" s="198"/>
    </row>
    <row r="230" ht="24.75" customHeight="1">
      <c r="A230" s="215">
        <v>9.0</v>
      </c>
      <c r="B230" s="276">
        <v>2.22310183E8</v>
      </c>
      <c r="C230" s="231" t="s">
        <v>400</v>
      </c>
      <c r="D230" s="232" t="s">
        <v>494</v>
      </c>
      <c r="E230" s="233"/>
      <c r="F230" s="234"/>
      <c r="G230" s="236">
        <v>3750000.0</v>
      </c>
      <c r="H230" s="236"/>
      <c r="I230" s="235"/>
      <c r="J230" s="235"/>
      <c r="K230" s="235"/>
      <c r="L230" s="235"/>
      <c r="M230" s="235"/>
      <c r="N230" s="235"/>
      <c r="O230" s="235"/>
      <c r="P230" s="235"/>
      <c r="Q230" s="235"/>
      <c r="R230" s="254"/>
      <c r="S230" s="254"/>
      <c r="T230" s="238">
        <f t="shared" si="11"/>
        <v>3750000</v>
      </c>
      <c r="U230" s="197"/>
      <c r="V230" s="197"/>
      <c r="W230" s="198"/>
      <c r="X230" s="198"/>
      <c r="Y230" s="198"/>
      <c r="Z230" s="198"/>
    </row>
    <row r="231" ht="24.75" customHeight="1">
      <c r="A231" s="215">
        <v>10.0</v>
      </c>
      <c r="B231" s="276">
        <v>2.22310185E8</v>
      </c>
      <c r="C231" s="245" t="s">
        <v>603</v>
      </c>
      <c r="D231" s="246" t="s">
        <v>494</v>
      </c>
      <c r="E231" s="226"/>
      <c r="F231" s="215"/>
      <c r="G231" s="227">
        <v>0.0</v>
      </c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47"/>
      <c r="S231" s="228"/>
      <c r="T231" s="315">
        <f t="shared" si="11"/>
        <v>0</v>
      </c>
      <c r="U231" s="197"/>
      <c r="V231" s="197"/>
      <c r="W231" s="198"/>
      <c r="X231" s="198"/>
      <c r="Y231" s="198"/>
      <c r="Z231" s="198"/>
    </row>
    <row r="232" ht="24.75" customHeight="1">
      <c r="A232" s="215">
        <v>11.0</v>
      </c>
      <c r="B232" s="276">
        <v>2.22310186E8</v>
      </c>
      <c r="C232" s="89" t="s">
        <v>144</v>
      </c>
      <c r="D232" s="217" t="s">
        <v>105</v>
      </c>
      <c r="E232" s="218" t="s">
        <v>604</v>
      </c>
      <c r="F232" s="219">
        <v>10.0</v>
      </c>
      <c r="G232" s="220">
        <v>3000000.0</v>
      </c>
      <c r="H232" s="220">
        <v>750000.0</v>
      </c>
      <c r="I232" s="220"/>
      <c r="J232" s="220"/>
      <c r="K232" s="220"/>
      <c r="L232" s="220"/>
      <c r="M232" s="220"/>
      <c r="N232" s="220"/>
      <c r="O232" s="220"/>
      <c r="P232" s="220"/>
      <c r="Q232" s="220"/>
      <c r="R232" s="244"/>
      <c r="S232" s="249"/>
      <c r="T232" s="223">
        <f t="shared" si="11"/>
        <v>3750000</v>
      </c>
      <c r="U232" s="197"/>
      <c r="V232" s="197"/>
      <c r="W232" s="198"/>
      <c r="X232" s="198"/>
      <c r="Y232" s="198"/>
      <c r="Z232" s="198"/>
    </row>
    <row r="233" ht="24.75" customHeight="1">
      <c r="A233" s="215">
        <v>12.0</v>
      </c>
      <c r="B233" s="276">
        <v>2.22310187E8</v>
      </c>
      <c r="C233" s="231" t="s">
        <v>392</v>
      </c>
      <c r="D233" s="264" t="s">
        <v>494</v>
      </c>
      <c r="E233" s="233" t="s">
        <v>605</v>
      </c>
      <c r="F233" s="234">
        <v>11.0</v>
      </c>
      <c r="G233" s="235">
        <v>3300000.0</v>
      </c>
      <c r="H233" s="236">
        <v>450000.0</v>
      </c>
      <c r="I233" s="235"/>
      <c r="J233" s="235"/>
      <c r="K233" s="235"/>
      <c r="L233" s="235"/>
      <c r="M233" s="235"/>
      <c r="N233" s="235"/>
      <c r="O233" s="235"/>
      <c r="P233" s="235"/>
      <c r="Q233" s="235"/>
      <c r="R233" s="237"/>
      <c r="S233" s="254"/>
      <c r="T233" s="238">
        <f t="shared" si="11"/>
        <v>3750000</v>
      </c>
      <c r="U233" s="197"/>
      <c r="V233" s="197"/>
      <c r="W233" s="198"/>
      <c r="X233" s="198"/>
      <c r="Y233" s="198"/>
      <c r="Z233" s="198"/>
    </row>
    <row r="234" ht="24.75" customHeight="1">
      <c r="A234" s="215">
        <v>13.0</v>
      </c>
      <c r="B234" s="276">
        <v>2.22310188E8</v>
      </c>
      <c r="C234" s="440" t="s">
        <v>375</v>
      </c>
      <c r="D234" s="441" t="s">
        <v>494</v>
      </c>
      <c r="E234" s="442" t="s">
        <v>565</v>
      </c>
      <c r="F234" s="443">
        <v>3.0</v>
      </c>
      <c r="G234" s="444">
        <v>1800000.0</v>
      </c>
      <c r="H234" s="445">
        <v>900000.0</v>
      </c>
      <c r="I234" s="444"/>
      <c r="J234" s="444"/>
      <c r="K234" s="444"/>
      <c r="L234" s="444"/>
      <c r="M234" s="444"/>
      <c r="N234" s="444"/>
      <c r="O234" s="444"/>
      <c r="P234" s="444"/>
      <c r="Q234" s="444"/>
      <c r="R234" s="446"/>
      <c r="S234" s="446"/>
      <c r="T234" s="447">
        <f t="shared" si="11"/>
        <v>2700000</v>
      </c>
      <c r="U234" s="197"/>
      <c r="V234" s="197"/>
      <c r="W234" s="198"/>
      <c r="X234" s="198"/>
      <c r="Y234" s="198"/>
      <c r="Z234" s="198"/>
    </row>
    <row r="235" ht="24.75" customHeight="1">
      <c r="A235" s="215">
        <v>14.0</v>
      </c>
      <c r="B235" s="276">
        <v>2.22310189E8</v>
      </c>
      <c r="C235" s="343" t="s">
        <v>393</v>
      </c>
      <c r="D235" s="448" t="s">
        <v>105</v>
      </c>
      <c r="E235" s="345" t="s">
        <v>534</v>
      </c>
      <c r="F235" s="346">
        <v>12.0</v>
      </c>
      <c r="G235" s="347">
        <v>3600000.0</v>
      </c>
      <c r="H235" s="348">
        <v>150000.0</v>
      </c>
      <c r="I235" s="347"/>
      <c r="J235" s="347"/>
      <c r="K235" s="347"/>
      <c r="L235" s="347"/>
      <c r="M235" s="347"/>
      <c r="N235" s="347"/>
      <c r="O235" s="347"/>
      <c r="P235" s="347"/>
      <c r="Q235" s="347"/>
      <c r="R235" s="449"/>
      <c r="S235" s="350"/>
      <c r="T235" s="351">
        <f t="shared" si="11"/>
        <v>3750000</v>
      </c>
      <c r="U235" s="197"/>
      <c r="V235" s="197"/>
      <c r="W235" s="198"/>
      <c r="X235" s="198"/>
      <c r="Y235" s="198"/>
      <c r="Z235" s="198"/>
    </row>
    <row r="236" ht="24.75" customHeight="1">
      <c r="A236" s="215">
        <v>15.0</v>
      </c>
      <c r="B236" s="276">
        <v>2.2231019E8</v>
      </c>
      <c r="C236" s="245" t="s">
        <v>606</v>
      </c>
      <c r="D236" s="263" t="s">
        <v>105</v>
      </c>
      <c r="E236" s="226" t="s">
        <v>574</v>
      </c>
      <c r="F236" s="215">
        <v>5.0</v>
      </c>
      <c r="G236" s="227">
        <v>2100000.0</v>
      </c>
      <c r="H236" s="227">
        <v>650000.0</v>
      </c>
      <c r="I236" s="227"/>
      <c r="J236" s="227"/>
      <c r="K236" s="227"/>
      <c r="L236" s="227"/>
      <c r="M236" s="227"/>
      <c r="N236" s="227"/>
      <c r="O236" s="227"/>
      <c r="P236" s="227"/>
      <c r="Q236" s="227"/>
      <c r="R236" s="228"/>
      <c r="S236" s="228"/>
      <c r="T236" s="315">
        <f t="shared" si="11"/>
        <v>2750000</v>
      </c>
      <c r="U236" s="197"/>
      <c r="V236" s="197"/>
      <c r="W236" s="198"/>
      <c r="X236" s="198"/>
      <c r="Y236" s="198"/>
      <c r="Z236" s="198"/>
    </row>
    <row r="237" ht="24.75" customHeight="1">
      <c r="A237" s="215">
        <v>16.0</v>
      </c>
      <c r="B237" s="276">
        <v>2.22310191E8</v>
      </c>
      <c r="C237" s="337" t="s">
        <v>395</v>
      </c>
      <c r="D237" s="450" t="s">
        <v>494</v>
      </c>
      <c r="E237" s="233"/>
      <c r="F237" s="234"/>
      <c r="G237" s="236">
        <v>3750000.0</v>
      </c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411"/>
      <c r="S237" s="268"/>
      <c r="T237" s="238">
        <f t="shared" si="11"/>
        <v>3750000</v>
      </c>
      <c r="U237" s="197"/>
      <c r="V237" s="197"/>
      <c r="W237" s="198"/>
      <c r="X237" s="198"/>
      <c r="Y237" s="198"/>
      <c r="Z237" s="198"/>
    </row>
    <row r="238" ht="24.75" customHeight="1">
      <c r="A238" s="215">
        <v>17.0</v>
      </c>
      <c r="B238" s="276">
        <v>2.22310192E8</v>
      </c>
      <c r="C238" s="231" t="s">
        <v>435</v>
      </c>
      <c r="D238" s="264" t="s">
        <v>494</v>
      </c>
      <c r="E238" s="233" t="s">
        <v>534</v>
      </c>
      <c r="F238" s="234">
        <v>12.0</v>
      </c>
      <c r="G238" s="236">
        <v>3750000.0</v>
      </c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54"/>
      <c r="S238" s="237"/>
      <c r="T238" s="238">
        <f t="shared" si="11"/>
        <v>3750000</v>
      </c>
      <c r="U238" s="197"/>
      <c r="V238" s="197"/>
      <c r="W238" s="198"/>
      <c r="X238" s="198"/>
      <c r="Y238" s="198"/>
      <c r="Z238" s="198"/>
    </row>
    <row r="239" ht="24.75" customHeight="1">
      <c r="A239" s="215">
        <v>18.0</v>
      </c>
      <c r="B239" s="276">
        <v>2.22310193E8</v>
      </c>
      <c r="C239" s="89" t="s">
        <v>607</v>
      </c>
      <c r="D239" s="318" t="s">
        <v>494</v>
      </c>
      <c r="E239" s="451"/>
      <c r="F239" s="452"/>
      <c r="G239" s="453">
        <v>3750000.0</v>
      </c>
      <c r="H239" s="220"/>
      <c r="I239" s="220"/>
      <c r="J239" s="220"/>
      <c r="K239" s="220"/>
      <c r="L239" s="220"/>
      <c r="M239" s="220"/>
      <c r="N239" s="220"/>
      <c r="O239" s="220"/>
      <c r="P239" s="220"/>
      <c r="Q239" s="220"/>
      <c r="R239" s="244"/>
      <c r="S239" s="244"/>
      <c r="T239" s="223">
        <f t="shared" si="11"/>
        <v>3750000</v>
      </c>
      <c r="U239" s="197"/>
      <c r="V239" s="197"/>
      <c r="W239" s="198"/>
      <c r="X239" s="198"/>
      <c r="Y239" s="198"/>
      <c r="Z239" s="198"/>
    </row>
    <row r="240" ht="24.75" customHeight="1">
      <c r="A240" s="215">
        <v>19.0</v>
      </c>
      <c r="B240" s="276">
        <v>2.22310194E8</v>
      </c>
      <c r="C240" s="245" t="s">
        <v>304</v>
      </c>
      <c r="D240" s="246" t="s">
        <v>105</v>
      </c>
      <c r="E240" s="226"/>
      <c r="F240" s="215"/>
      <c r="G240" s="227">
        <v>0.0</v>
      </c>
      <c r="H240" s="262">
        <v>1500000.0</v>
      </c>
      <c r="I240" s="227"/>
      <c r="J240" s="227"/>
      <c r="K240" s="227"/>
      <c r="L240" s="227"/>
      <c r="M240" s="227"/>
      <c r="N240" s="227"/>
      <c r="O240" s="227"/>
      <c r="P240" s="227"/>
      <c r="Q240" s="227"/>
      <c r="R240" s="228"/>
      <c r="S240" s="247"/>
      <c r="T240" s="315">
        <f t="shared" si="11"/>
        <v>1500000</v>
      </c>
      <c r="U240" s="197"/>
      <c r="V240" s="197"/>
      <c r="W240" s="198"/>
      <c r="X240" s="198"/>
      <c r="Y240" s="198"/>
      <c r="Z240" s="198"/>
    </row>
    <row r="241" ht="24.75" customHeight="1">
      <c r="A241" s="215">
        <v>20.0</v>
      </c>
      <c r="B241" s="276">
        <v>2.22310195E8</v>
      </c>
      <c r="C241" s="245" t="s">
        <v>608</v>
      </c>
      <c r="D241" s="263" t="s">
        <v>105</v>
      </c>
      <c r="E241" s="226" t="s">
        <v>605</v>
      </c>
      <c r="F241" s="215">
        <v>11.0</v>
      </c>
      <c r="G241" s="227">
        <v>3300000.0</v>
      </c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9"/>
      <c r="S241" s="247"/>
      <c r="T241" s="315">
        <f t="shared" si="11"/>
        <v>3300000</v>
      </c>
      <c r="U241" s="197"/>
      <c r="V241" s="197"/>
      <c r="W241" s="198"/>
      <c r="X241" s="198"/>
      <c r="Y241" s="198"/>
      <c r="Z241" s="198"/>
    </row>
    <row r="242" ht="24.75" customHeight="1">
      <c r="A242" s="215">
        <v>21.0</v>
      </c>
      <c r="B242" s="276">
        <v>2.22310196E8</v>
      </c>
      <c r="C242" s="245" t="s">
        <v>428</v>
      </c>
      <c r="D242" s="263" t="s">
        <v>105</v>
      </c>
      <c r="E242" s="226"/>
      <c r="F242" s="215"/>
      <c r="G242" s="227">
        <v>0.0</v>
      </c>
      <c r="H242" s="262">
        <v>1000000.0</v>
      </c>
      <c r="I242" s="227"/>
      <c r="J242" s="227"/>
      <c r="K242" s="227"/>
      <c r="L242" s="227"/>
      <c r="M242" s="227"/>
      <c r="N242" s="227"/>
      <c r="O242" s="227"/>
      <c r="P242" s="227"/>
      <c r="Q242" s="227"/>
      <c r="R242" s="247"/>
      <c r="S242" s="247"/>
      <c r="T242" s="315">
        <f t="shared" si="11"/>
        <v>1000000</v>
      </c>
      <c r="U242" s="197"/>
      <c r="V242" s="197"/>
      <c r="W242" s="198"/>
      <c r="X242" s="198"/>
      <c r="Y242" s="198"/>
      <c r="Z242" s="198"/>
    </row>
    <row r="243" ht="24.75" customHeight="1">
      <c r="A243" s="215">
        <v>22.0</v>
      </c>
      <c r="B243" s="276">
        <v>2.22310197E8</v>
      </c>
      <c r="C243" s="231" t="s">
        <v>343</v>
      </c>
      <c r="D243" s="232" t="s">
        <v>105</v>
      </c>
      <c r="E243" s="233" t="s">
        <v>565</v>
      </c>
      <c r="F243" s="234">
        <v>3.0</v>
      </c>
      <c r="G243" s="236">
        <v>3750000.0</v>
      </c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54"/>
      <c r="S243" s="274"/>
      <c r="T243" s="238">
        <f t="shared" si="11"/>
        <v>3750000</v>
      </c>
      <c r="U243" s="197"/>
      <c r="V243" s="197"/>
      <c r="W243" s="198"/>
      <c r="X243" s="198"/>
      <c r="Y243" s="198"/>
      <c r="Z243" s="198"/>
    </row>
    <row r="244" ht="24.75" customHeight="1">
      <c r="A244" s="215">
        <v>23.0</v>
      </c>
      <c r="B244" s="276">
        <v>2.22310199E8</v>
      </c>
      <c r="C244" s="245" t="s">
        <v>394</v>
      </c>
      <c r="D244" s="246" t="s">
        <v>105</v>
      </c>
      <c r="E244" s="275" t="s">
        <v>609</v>
      </c>
      <c r="F244" s="276">
        <v>6.0</v>
      </c>
      <c r="G244" s="454">
        <v>2700000.0</v>
      </c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8"/>
      <c r="S244" s="229"/>
      <c r="T244" s="315">
        <f t="shared" si="11"/>
        <v>2700000</v>
      </c>
      <c r="U244" s="197"/>
      <c r="V244" s="197"/>
      <c r="W244" s="198"/>
      <c r="X244" s="198"/>
      <c r="Y244" s="198"/>
      <c r="Z244" s="198"/>
    </row>
    <row r="245" ht="24.75" customHeight="1">
      <c r="A245" s="215">
        <v>24.0</v>
      </c>
      <c r="B245" s="276">
        <v>2.223102E8</v>
      </c>
      <c r="C245" s="89" t="s">
        <v>610</v>
      </c>
      <c r="D245" s="239" t="s">
        <v>494</v>
      </c>
      <c r="E245" s="334"/>
      <c r="F245" s="335"/>
      <c r="G245" s="220">
        <v>3750000.0</v>
      </c>
      <c r="H245" s="220"/>
      <c r="I245" s="220"/>
      <c r="J245" s="220"/>
      <c r="K245" s="220"/>
      <c r="L245" s="220"/>
      <c r="M245" s="220"/>
      <c r="N245" s="220"/>
      <c r="O245" s="220"/>
      <c r="P245" s="220"/>
      <c r="Q245" s="220"/>
      <c r="R245" s="249"/>
      <c r="S245" s="278"/>
      <c r="T245" s="223">
        <f t="shared" si="11"/>
        <v>3750000</v>
      </c>
      <c r="U245" s="197"/>
      <c r="V245" s="197"/>
      <c r="W245" s="198"/>
      <c r="X245" s="198"/>
      <c r="Y245" s="198"/>
      <c r="Z245" s="198"/>
    </row>
    <row r="246" ht="24.75" customHeight="1">
      <c r="A246" s="215">
        <v>25.0</v>
      </c>
      <c r="B246" s="276">
        <v>2.22310201E8</v>
      </c>
      <c r="C246" s="245" t="s">
        <v>611</v>
      </c>
      <c r="D246" s="263" t="s">
        <v>494</v>
      </c>
      <c r="E246" s="226" t="s">
        <v>565</v>
      </c>
      <c r="F246" s="215">
        <v>3.0</v>
      </c>
      <c r="G246" s="227">
        <v>1800000.0</v>
      </c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47"/>
      <c r="S246" s="247"/>
      <c r="T246" s="315">
        <f t="shared" si="11"/>
        <v>1800000</v>
      </c>
      <c r="U246" s="197"/>
      <c r="V246" s="197"/>
      <c r="W246" s="198"/>
      <c r="X246" s="198"/>
      <c r="Y246" s="198"/>
      <c r="Z246" s="198"/>
    </row>
    <row r="247" ht="24.75" customHeight="1">
      <c r="A247" s="215">
        <v>26.0</v>
      </c>
      <c r="B247" s="276">
        <v>2.22310202E8</v>
      </c>
      <c r="C247" s="89" t="s">
        <v>219</v>
      </c>
      <c r="D247" s="217" t="s">
        <v>494</v>
      </c>
      <c r="E247" s="218" t="s">
        <v>534</v>
      </c>
      <c r="F247" s="219">
        <v>12.0</v>
      </c>
      <c r="G247" s="220">
        <v>3600000.0</v>
      </c>
      <c r="H247" s="220">
        <v>250000.0</v>
      </c>
      <c r="I247" s="220"/>
      <c r="J247" s="220"/>
      <c r="K247" s="220"/>
      <c r="L247" s="220"/>
      <c r="M247" s="220"/>
      <c r="N247" s="220"/>
      <c r="O247" s="220"/>
      <c r="P247" s="220"/>
      <c r="Q247" s="220"/>
      <c r="R247" s="249"/>
      <c r="S247" s="244"/>
      <c r="T247" s="223">
        <f t="shared" si="11"/>
        <v>3850000</v>
      </c>
      <c r="U247" s="197"/>
      <c r="V247" s="197"/>
      <c r="W247" s="198"/>
      <c r="X247" s="198"/>
      <c r="Y247" s="198"/>
      <c r="Z247" s="198"/>
    </row>
    <row r="248" ht="24.75" customHeight="1">
      <c r="A248" s="215">
        <v>27.0</v>
      </c>
      <c r="B248" s="276">
        <v>2.22310203E8</v>
      </c>
      <c r="C248" s="231" t="s">
        <v>290</v>
      </c>
      <c r="D248" s="232" t="s">
        <v>105</v>
      </c>
      <c r="E248" s="233"/>
      <c r="F248" s="234"/>
      <c r="G248" s="235">
        <v>0.0</v>
      </c>
      <c r="H248" s="236">
        <v>3750000.0</v>
      </c>
      <c r="I248" s="235"/>
      <c r="J248" s="235"/>
      <c r="K248" s="235"/>
      <c r="L248" s="235"/>
      <c r="M248" s="235"/>
      <c r="N248" s="235"/>
      <c r="O248" s="235"/>
      <c r="P248" s="235"/>
      <c r="Q248" s="235"/>
      <c r="R248" s="237"/>
      <c r="S248" s="274"/>
      <c r="T248" s="238">
        <f t="shared" si="11"/>
        <v>3750000</v>
      </c>
      <c r="U248" s="197"/>
      <c r="V248" s="197"/>
      <c r="W248" s="198"/>
      <c r="X248" s="198"/>
      <c r="Y248" s="198"/>
      <c r="Z248" s="198"/>
    </row>
    <row r="249" ht="24.75" customHeight="1">
      <c r="A249" s="215">
        <v>28.0</v>
      </c>
      <c r="B249" s="276">
        <v>2.22310204E8</v>
      </c>
      <c r="C249" s="245" t="s">
        <v>612</v>
      </c>
      <c r="D249" s="246" t="s">
        <v>494</v>
      </c>
      <c r="E249" s="226"/>
      <c r="F249" s="215"/>
      <c r="G249" s="227">
        <v>0.0</v>
      </c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47"/>
      <c r="S249" s="228"/>
      <c r="T249" s="315">
        <f t="shared" si="11"/>
        <v>0</v>
      </c>
      <c r="U249" s="197"/>
      <c r="V249" s="197"/>
      <c r="W249" s="198"/>
      <c r="X249" s="198"/>
      <c r="Y249" s="198"/>
      <c r="Z249" s="198"/>
    </row>
    <row r="250" ht="24.75" customHeight="1">
      <c r="A250" s="215">
        <v>29.0</v>
      </c>
      <c r="B250" s="276">
        <v>2.22310205E8</v>
      </c>
      <c r="C250" s="231" t="s">
        <v>427</v>
      </c>
      <c r="D250" s="264" t="s">
        <v>494</v>
      </c>
      <c r="E250" s="233" t="s">
        <v>532</v>
      </c>
      <c r="F250" s="234">
        <v>2.0</v>
      </c>
      <c r="G250" s="235">
        <v>600000.0</v>
      </c>
      <c r="H250" s="236">
        <v>3150000.0</v>
      </c>
      <c r="I250" s="235"/>
      <c r="J250" s="235"/>
      <c r="K250" s="235"/>
      <c r="L250" s="235"/>
      <c r="M250" s="235"/>
      <c r="N250" s="235"/>
      <c r="O250" s="235"/>
      <c r="P250" s="235"/>
      <c r="Q250" s="235"/>
      <c r="R250" s="254"/>
      <c r="S250" s="254"/>
      <c r="T250" s="238">
        <f t="shared" si="11"/>
        <v>3750000</v>
      </c>
      <c r="U250" s="197"/>
      <c r="V250" s="197"/>
      <c r="W250" s="198"/>
      <c r="X250" s="198"/>
      <c r="Y250" s="198"/>
      <c r="Z250" s="198"/>
    </row>
    <row r="251" ht="24.75" customHeight="1">
      <c r="A251" s="215">
        <v>30.0</v>
      </c>
      <c r="B251" s="276">
        <v>2.22310206E8</v>
      </c>
      <c r="C251" s="245" t="s">
        <v>613</v>
      </c>
      <c r="D251" s="246" t="s">
        <v>105</v>
      </c>
      <c r="E251" s="421" t="s">
        <v>499</v>
      </c>
      <c r="F251" s="422">
        <v>10.0</v>
      </c>
      <c r="G251" s="423">
        <v>3000000.0</v>
      </c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8"/>
      <c r="S251" s="247"/>
      <c r="T251" s="315">
        <f t="shared" si="11"/>
        <v>3000000</v>
      </c>
      <c r="U251" s="197"/>
      <c r="V251" s="197"/>
      <c r="W251" s="198"/>
      <c r="X251" s="198"/>
      <c r="Y251" s="198"/>
      <c r="Z251" s="198"/>
    </row>
    <row r="252" ht="24.75" customHeight="1">
      <c r="A252" s="215">
        <v>31.0</v>
      </c>
      <c r="B252" s="276">
        <v>2.22310207E8</v>
      </c>
      <c r="C252" s="245" t="s">
        <v>614</v>
      </c>
      <c r="D252" s="246" t="s">
        <v>494</v>
      </c>
      <c r="E252" s="226"/>
      <c r="F252" s="215"/>
      <c r="G252" s="227">
        <v>2100000.0</v>
      </c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397"/>
      <c r="S252" s="247"/>
      <c r="T252" s="315">
        <f t="shared" si="11"/>
        <v>2100000</v>
      </c>
      <c r="U252" s="197"/>
      <c r="V252" s="197"/>
      <c r="W252" s="198"/>
      <c r="X252" s="198"/>
      <c r="Y252" s="198"/>
      <c r="Z252" s="198"/>
    </row>
    <row r="253" ht="24.75" customHeight="1">
      <c r="A253" s="215">
        <v>32.0</v>
      </c>
      <c r="B253" s="276">
        <v>2.22310208E8</v>
      </c>
      <c r="C253" s="89" t="s">
        <v>145</v>
      </c>
      <c r="D253" s="318" t="s">
        <v>105</v>
      </c>
      <c r="E253" s="339" t="s">
        <v>549</v>
      </c>
      <c r="F253" s="340">
        <v>11.0</v>
      </c>
      <c r="G253" s="341">
        <v>3600000.0</v>
      </c>
      <c r="H253" s="220">
        <v>150000.0</v>
      </c>
      <c r="I253" s="220"/>
      <c r="J253" s="220"/>
      <c r="K253" s="220"/>
      <c r="L253" s="220"/>
      <c r="M253" s="220"/>
      <c r="N253" s="220"/>
      <c r="O253" s="220"/>
      <c r="P253" s="220"/>
      <c r="Q253" s="220"/>
      <c r="R253" s="244"/>
      <c r="S253" s="278"/>
      <c r="T253" s="223">
        <f t="shared" si="11"/>
        <v>3750000</v>
      </c>
      <c r="U253" s="197"/>
      <c r="V253" s="197"/>
      <c r="W253" s="198"/>
      <c r="X253" s="198"/>
      <c r="Y253" s="198"/>
      <c r="Z253" s="198"/>
    </row>
    <row r="254" ht="24.75" customHeight="1">
      <c r="A254" s="215">
        <v>33.0</v>
      </c>
      <c r="B254" s="276">
        <v>2.22310209E8</v>
      </c>
      <c r="C254" s="231" t="s">
        <v>615</v>
      </c>
      <c r="D254" s="256" t="s">
        <v>494</v>
      </c>
      <c r="E254" s="359" t="s">
        <v>534</v>
      </c>
      <c r="F254" s="360">
        <v>12.0</v>
      </c>
      <c r="G254" s="455">
        <v>3750000.0</v>
      </c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7"/>
      <c r="S254" s="268"/>
      <c r="T254" s="238">
        <f t="shared" si="11"/>
        <v>3750000</v>
      </c>
      <c r="U254" s="197"/>
      <c r="V254" s="197"/>
      <c r="W254" s="198"/>
      <c r="X254" s="198"/>
      <c r="Y254" s="198"/>
      <c r="Z254" s="198"/>
    </row>
    <row r="255" ht="24.75" customHeight="1">
      <c r="A255" s="215">
        <v>34.0</v>
      </c>
      <c r="B255" s="276">
        <v>2.2231021E8</v>
      </c>
      <c r="C255" s="245" t="s">
        <v>616</v>
      </c>
      <c r="D255" s="246" t="s">
        <v>494</v>
      </c>
      <c r="E255" s="226"/>
      <c r="F255" s="215"/>
      <c r="G255" s="227">
        <v>0.0</v>
      </c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8"/>
      <c r="S255" s="229"/>
      <c r="T255" s="315">
        <f t="shared" si="11"/>
        <v>0</v>
      </c>
      <c r="U255" s="197"/>
      <c r="V255" s="197"/>
      <c r="W255" s="198"/>
      <c r="X255" s="198"/>
      <c r="Y255" s="198"/>
      <c r="Z255" s="198"/>
    </row>
    <row r="256" ht="24.75" customHeight="1">
      <c r="A256" s="215">
        <v>35.0</v>
      </c>
      <c r="B256" s="276">
        <v>2.22310211E8</v>
      </c>
      <c r="C256" s="89" t="s">
        <v>617</v>
      </c>
      <c r="D256" s="217" t="s">
        <v>105</v>
      </c>
      <c r="E256" s="339" t="s">
        <v>549</v>
      </c>
      <c r="F256" s="340">
        <v>11.0</v>
      </c>
      <c r="G256" s="341">
        <v>3750000.0</v>
      </c>
      <c r="H256" s="220"/>
      <c r="I256" s="220"/>
      <c r="J256" s="220"/>
      <c r="K256" s="220"/>
      <c r="L256" s="220"/>
      <c r="M256" s="220"/>
      <c r="N256" s="220"/>
      <c r="O256" s="220"/>
      <c r="P256" s="220"/>
      <c r="Q256" s="220"/>
      <c r="R256" s="244"/>
      <c r="S256" s="278"/>
      <c r="T256" s="223">
        <f t="shared" si="11"/>
        <v>3750000</v>
      </c>
      <c r="U256" s="197"/>
      <c r="V256" s="197"/>
      <c r="W256" s="198"/>
      <c r="X256" s="198"/>
      <c r="Y256" s="198"/>
      <c r="Z256" s="198"/>
    </row>
    <row r="257" ht="24.75" customHeight="1">
      <c r="A257" s="215">
        <v>36.0</v>
      </c>
      <c r="B257" s="276">
        <v>2.22310212E8</v>
      </c>
      <c r="C257" s="245" t="s">
        <v>182</v>
      </c>
      <c r="D257" s="246" t="s">
        <v>494</v>
      </c>
      <c r="E257" s="275" t="s">
        <v>609</v>
      </c>
      <c r="F257" s="276">
        <v>6.0</v>
      </c>
      <c r="G257" s="277">
        <v>3000000.0</v>
      </c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47"/>
      <c r="S257" s="229"/>
      <c r="T257" s="315">
        <f t="shared" si="11"/>
        <v>3000000</v>
      </c>
      <c r="U257" s="197"/>
      <c r="V257" s="197"/>
      <c r="W257" s="198"/>
      <c r="X257" s="198"/>
      <c r="Y257" s="198"/>
      <c r="Z257" s="198"/>
    </row>
    <row r="258" ht="24.75" customHeight="1">
      <c r="A258" s="215">
        <v>37.0</v>
      </c>
      <c r="B258" s="276">
        <v>2.22310213E8</v>
      </c>
      <c r="C258" s="245" t="s">
        <v>442</v>
      </c>
      <c r="D258" s="329" t="s">
        <v>494</v>
      </c>
      <c r="E258" s="275" t="s">
        <v>609</v>
      </c>
      <c r="F258" s="276">
        <v>6.0</v>
      </c>
      <c r="G258" s="277">
        <v>1800000.0</v>
      </c>
      <c r="H258" s="262">
        <v>1900000.0</v>
      </c>
      <c r="I258" s="227"/>
      <c r="J258" s="227"/>
      <c r="K258" s="227"/>
      <c r="L258" s="227"/>
      <c r="M258" s="227"/>
      <c r="N258" s="227"/>
      <c r="O258" s="227"/>
      <c r="P258" s="227"/>
      <c r="Q258" s="227"/>
      <c r="R258" s="228"/>
      <c r="S258" s="228"/>
      <c r="T258" s="315">
        <f t="shared" si="11"/>
        <v>3700000</v>
      </c>
      <c r="U258" s="197"/>
      <c r="V258" s="197"/>
      <c r="W258" s="198"/>
      <c r="X258" s="198"/>
      <c r="Y258" s="198"/>
      <c r="Z258" s="198"/>
    </row>
    <row r="259" ht="24.75" customHeight="1">
      <c r="A259" s="215">
        <v>38.0</v>
      </c>
      <c r="B259" s="276">
        <v>2.22310214E8</v>
      </c>
      <c r="C259" s="89" t="s">
        <v>229</v>
      </c>
      <c r="D259" s="318" t="s">
        <v>494</v>
      </c>
      <c r="E259" s="339" t="s">
        <v>549</v>
      </c>
      <c r="F259" s="340">
        <v>11.0</v>
      </c>
      <c r="G259" s="341">
        <v>3600000.0</v>
      </c>
      <c r="H259" s="220">
        <v>150000.0</v>
      </c>
      <c r="I259" s="220"/>
      <c r="J259" s="220"/>
      <c r="K259" s="220"/>
      <c r="L259" s="220"/>
      <c r="M259" s="220"/>
      <c r="N259" s="220"/>
      <c r="O259" s="220"/>
      <c r="P259" s="220"/>
      <c r="Q259" s="220"/>
      <c r="R259" s="244"/>
      <c r="S259" s="220"/>
      <c r="T259" s="223">
        <f t="shared" si="11"/>
        <v>3750000</v>
      </c>
      <c r="U259" s="197"/>
      <c r="V259" s="197"/>
      <c r="W259" s="198"/>
      <c r="X259" s="198"/>
      <c r="Y259" s="198"/>
      <c r="Z259" s="198"/>
    </row>
    <row r="260" ht="24.75" customHeight="1">
      <c r="A260" s="215">
        <v>39.0</v>
      </c>
      <c r="B260" s="276">
        <v>2.22310215E8</v>
      </c>
      <c r="C260" s="89" t="s">
        <v>230</v>
      </c>
      <c r="D260" s="456" t="s">
        <v>494</v>
      </c>
      <c r="E260" s="339" t="s">
        <v>534</v>
      </c>
      <c r="F260" s="340">
        <v>12.0</v>
      </c>
      <c r="G260" s="341">
        <v>3600000.0</v>
      </c>
      <c r="H260" s="220">
        <v>150000.0</v>
      </c>
      <c r="I260" s="220"/>
      <c r="J260" s="220"/>
      <c r="K260" s="220"/>
      <c r="L260" s="220"/>
      <c r="M260" s="220"/>
      <c r="N260" s="220"/>
      <c r="O260" s="220"/>
      <c r="P260" s="220"/>
      <c r="Q260" s="220"/>
      <c r="R260" s="249"/>
      <c r="S260" s="223"/>
      <c r="T260" s="223">
        <f t="shared" si="11"/>
        <v>3750000</v>
      </c>
      <c r="U260" s="197"/>
      <c r="V260" s="197"/>
      <c r="W260" s="198"/>
      <c r="X260" s="198"/>
      <c r="Y260" s="198"/>
      <c r="Z260" s="198"/>
    </row>
    <row r="261" ht="24.75" customHeight="1">
      <c r="A261" s="215">
        <v>40.0</v>
      </c>
      <c r="B261" s="276">
        <v>2.22310216E8</v>
      </c>
      <c r="C261" s="89" t="s">
        <v>184</v>
      </c>
      <c r="D261" s="456" t="s">
        <v>494</v>
      </c>
      <c r="E261" s="339" t="s">
        <v>534</v>
      </c>
      <c r="F261" s="340">
        <v>12.0</v>
      </c>
      <c r="G261" s="341">
        <v>3600000.0</v>
      </c>
      <c r="H261" s="220">
        <v>150000.0</v>
      </c>
      <c r="I261" s="220"/>
      <c r="J261" s="220"/>
      <c r="K261" s="220"/>
      <c r="L261" s="220"/>
      <c r="M261" s="220"/>
      <c r="N261" s="220"/>
      <c r="O261" s="220"/>
      <c r="P261" s="220"/>
      <c r="Q261" s="220"/>
      <c r="R261" s="249"/>
      <c r="S261" s="278"/>
      <c r="T261" s="223">
        <f t="shared" si="11"/>
        <v>3750000</v>
      </c>
      <c r="U261" s="197"/>
      <c r="V261" s="197"/>
      <c r="W261" s="198"/>
      <c r="X261" s="198"/>
      <c r="Y261" s="198"/>
      <c r="Z261" s="198"/>
    </row>
    <row r="262" ht="24.75" customHeight="1">
      <c r="A262" s="215">
        <v>41.0</v>
      </c>
      <c r="B262" s="276"/>
      <c r="C262" s="245" t="s">
        <v>618</v>
      </c>
      <c r="D262" s="263"/>
      <c r="E262" s="421"/>
      <c r="F262" s="422"/>
      <c r="G262" s="457">
        <v>1600000.0</v>
      </c>
      <c r="H262" s="295"/>
      <c r="I262" s="227"/>
      <c r="J262" s="227"/>
      <c r="K262" s="227"/>
      <c r="L262" s="227"/>
      <c r="M262" s="227"/>
      <c r="N262" s="227"/>
      <c r="O262" s="227"/>
      <c r="P262" s="227"/>
      <c r="Q262" s="227"/>
      <c r="R262" s="458"/>
      <c r="S262" s="459"/>
      <c r="T262" s="315">
        <f t="shared" si="11"/>
        <v>1600000</v>
      </c>
      <c r="U262" s="197"/>
      <c r="V262" s="197"/>
      <c r="W262" s="198"/>
      <c r="X262" s="198"/>
      <c r="Y262" s="198"/>
      <c r="Z262" s="198"/>
    </row>
    <row r="263" ht="24.75" customHeight="1">
      <c r="A263" s="460"/>
      <c r="B263" s="460"/>
      <c r="C263" s="460"/>
      <c r="D263" s="203"/>
      <c r="E263" s="430"/>
      <c r="F263" s="430"/>
      <c r="G263" s="461">
        <f t="shared" ref="G263:H263" si="12">SUM(G222:G262)</f>
        <v>97950000</v>
      </c>
      <c r="H263" s="461">
        <f t="shared" si="12"/>
        <v>19050000</v>
      </c>
      <c r="I263" s="462"/>
      <c r="J263" s="462"/>
      <c r="K263" s="463"/>
      <c r="L263" s="462"/>
      <c r="M263" s="462"/>
      <c r="N263" s="462"/>
      <c r="O263" s="462"/>
      <c r="P263" s="462"/>
      <c r="Q263" s="462"/>
      <c r="R263" s="461">
        <f t="shared" ref="R263:S263" si="13">SUM(R222:R262)</f>
        <v>2450000</v>
      </c>
      <c r="S263" s="461">
        <f t="shared" si="13"/>
        <v>0</v>
      </c>
      <c r="T263" s="315">
        <f t="shared" si="11"/>
        <v>119450000</v>
      </c>
      <c r="U263" s="197"/>
      <c r="V263" s="197"/>
      <c r="W263" s="198"/>
      <c r="X263" s="198"/>
      <c r="Y263" s="198">
        <v>7.05E7</v>
      </c>
      <c r="Z263" s="198"/>
    </row>
    <row r="264" ht="24.75" customHeight="1">
      <c r="A264" s="430"/>
      <c r="B264" s="430"/>
      <c r="C264" s="464" t="s">
        <v>619</v>
      </c>
      <c r="D264" s="203"/>
      <c r="E264" s="430"/>
      <c r="F264" s="430"/>
      <c r="G264" s="462"/>
      <c r="H264" s="462"/>
      <c r="I264" s="462"/>
      <c r="J264" s="462"/>
      <c r="K264" s="463"/>
      <c r="L264" s="462"/>
      <c r="M264" s="462"/>
      <c r="N264" s="462"/>
      <c r="O264" s="462"/>
      <c r="P264" s="462"/>
      <c r="Q264" s="462"/>
      <c r="R264" s="462"/>
      <c r="S264" s="462"/>
      <c r="T264" s="310"/>
      <c r="U264" s="197"/>
      <c r="V264" s="197"/>
      <c r="W264" s="198"/>
      <c r="X264" s="198"/>
      <c r="Y264" s="198"/>
      <c r="Z264" s="198"/>
    </row>
    <row r="265" ht="24.75" customHeight="1">
      <c r="A265" s="199" t="s">
        <v>526</v>
      </c>
      <c r="U265" s="197"/>
      <c r="V265" s="197"/>
      <c r="W265" s="198"/>
      <c r="X265" s="198"/>
      <c r="Y265" s="198"/>
      <c r="Z265" s="198"/>
    </row>
    <row r="266" ht="24.75" customHeight="1">
      <c r="A266" s="199" t="s">
        <v>480</v>
      </c>
      <c r="U266" s="197"/>
      <c r="V266" s="197"/>
      <c r="W266" s="198"/>
      <c r="X266" s="198"/>
      <c r="Y266" s="198"/>
      <c r="Z266" s="198"/>
    </row>
    <row r="267" ht="24.75" customHeight="1">
      <c r="A267" s="199" t="s">
        <v>527</v>
      </c>
      <c r="U267" s="197"/>
      <c r="V267" s="197"/>
      <c r="W267" s="198"/>
      <c r="X267" s="198"/>
      <c r="Y267" s="198"/>
      <c r="Z267" s="198"/>
    </row>
    <row r="268" ht="24.75" customHeight="1">
      <c r="A268" s="199"/>
      <c r="B268" s="199"/>
      <c r="C268" s="199"/>
      <c r="D268" s="199"/>
      <c r="E268" s="199"/>
      <c r="F268" s="199"/>
      <c r="G268" s="199"/>
      <c r="H268" s="199"/>
      <c r="I268" s="199"/>
      <c r="R268" s="199"/>
      <c r="S268" s="199"/>
      <c r="T268" s="200"/>
      <c r="U268" s="197"/>
      <c r="V268" s="197"/>
      <c r="W268" s="198"/>
      <c r="X268" s="198"/>
      <c r="Y268" s="198"/>
      <c r="Z268" s="198"/>
    </row>
    <row r="269" ht="24.75" customHeight="1">
      <c r="A269" s="199"/>
      <c r="B269" s="201" t="s">
        <v>528</v>
      </c>
      <c r="C269" s="410" t="s">
        <v>3</v>
      </c>
      <c r="D269" s="203"/>
      <c r="E269" s="312" t="s">
        <v>620</v>
      </c>
      <c r="F269" s="312"/>
      <c r="G269" s="312"/>
      <c r="H269" s="199" t="s">
        <v>112</v>
      </c>
      <c r="I269" s="199"/>
      <c r="R269" s="199"/>
      <c r="S269" s="199" t="s">
        <v>621</v>
      </c>
      <c r="T269" s="200"/>
      <c r="U269" s="197"/>
      <c r="V269" s="197"/>
      <c r="W269" s="198"/>
      <c r="X269" s="198"/>
      <c r="Y269" s="198"/>
      <c r="Z269" s="198"/>
    </row>
    <row r="270" ht="24.75" customHeight="1">
      <c r="A270" s="199"/>
      <c r="B270" s="201" t="s">
        <v>481</v>
      </c>
      <c r="C270" s="312"/>
      <c r="D270" s="203"/>
      <c r="E270" s="199"/>
      <c r="F270" s="199"/>
      <c r="G270" s="199"/>
      <c r="H270" s="199"/>
      <c r="I270" s="199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200"/>
      <c r="U270" s="197"/>
      <c r="V270" s="197"/>
      <c r="W270" s="198"/>
      <c r="X270" s="198"/>
      <c r="Y270" s="198"/>
      <c r="Z270" s="198"/>
    </row>
    <row r="271" ht="24.75" customHeight="1">
      <c r="A271" s="204" t="s">
        <v>1</v>
      </c>
      <c r="B271" s="204" t="s">
        <v>485</v>
      </c>
      <c r="C271" s="204" t="s">
        <v>4</v>
      </c>
      <c r="D271" s="205" t="s">
        <v>486</v>
      </c>
      <c r="E271" s="206" t="s">
        <v>531</v>
      </c>
      <c r="F271" s="207"/>
      <c r="G271" s="208" t="s">
        <v>488</v>
      </c>
      <c r="H271" s="209" t="s">
        <v>489</v>
      </c>
      <c r="I271" s="210"/>
      <c r="J271" s="210"/>
      <c r="K271" s="210"/>
      <c r="L271" s="210"/>
      <c r="M271" s="210"/>
      <c r="N271" s="210"/>
      <c r="O271" s="210"/>
      <c r="P271" s="210"/>
      <c r="Q271" s="210"/>
      <c r="R271" s="211" t="s">
        <v>490</v>
      </c>
      <c r="S271" s="212" t="s">
        <v>491</v>
      </c>
      <c r="T271" s="209" t="s">
        <v>457</v>
      </c>
      <c r="U271" s="197"/>
      <c r="V271" s="197"/>
      <c r="W271" s="198"/>
      <c r="X271" s="198"/>
      <c r="Y271" s="198"/>
      <c r="Z271" s="198"/>
    </row>
    <row r="272" ht="24.75" customHeight="1">
      <c r="A272" s="122"/>
      <c r="B272" s="122"/>
      <c r="C272" s="122"/>
      <c r="D272" s="122"/>
      <c r="E272" s="313"/>
      <c r="F272" s="314"/>
      <c r="G272" s="122"/>
      <c r="H272" s="122"/>
      <c r="I272" s="213"/>
      <c r="J272" s="213"/>
      <c r="K272" s="213"/>
      <c r="L272" s="213"/>
      <c r="M272" s="213"/>
      <c r="N272" s="213"/>
      <c r="O272" s="213"/>
      <c r="P272" s="213"/>
      <c r="Q272" s="213"/>
      <c r="R272" s="214"/>
      <c r="S272" s="122"/>
      <c r="T272" s="122"/>
      <c r="U272" s="197"/>
      <c r="V272" s="197"/>
      <c r="W272" s="198"/>
      <c r="X272" s="198"/>
      <c r="Y272" s="198"/>
      <c r="Z272" s="198"/>
    </row>
    <row r="273" ht="24.75" customHeight="1">
      <c r="A273" s="215">
        <v>1.0</v>
      </c>
      <c r="B273" s="276">
        <v>2.22310217E8</v>
      </c>
      <c r="C273" s="245" t="s">
        <v>622</v>
      </c>
      <c r="D273" s="225" t="s">
        <v>105</v>
      </c>
      <c r="E273" s="275"/>
      <c r="F273" s="276"/>
      <c r="G273" s="277">
        <v>3600000.0</v>
      </c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315"/>
      <c r="S273" s="315"/>
      <c r="T273" s="315">
        <f t="shared" ref="T273:T316" si="14">SUM(G273:S273)</f>
        <v>3600000</v>
      </c>
      <c r="U273" s="197"/>
      <c r="V273" s="197"/>
      <c r="W273" s="198"/>
      <c r="X273" s="198"/>
      <c r="Y273" s="198"/>
      <c r="Z273" s="198"/>
    </row>
    <row r="274" ht="24.75" customHeight="1">
      <c r="A274" s="215">
        <v>2.0</v>
      </c>
      <c r="B274" s="276">
        <v>2.22310218E8</v>
      </c>
      <c r="C274" s="231" t="s">
        <v>291</v>
      </c>
      <c r="D274" s="232" t="s">
        <v>105</v>
      </c>
      <c r="E274" s="359" t="s">
        <v>499</v>
      </c>
      <c r="F274" s="360">
        <v>10.0</v>
      </c>
      <c r="G274" s="361">
        <v>3600000.0</v>
      </c>
      <c r="H274" s="236">
        <v>150000.0</v>
      </c>
      <c r="I274" s="235"/>
      <c r="J274" s="235"/>
      <c r="K274" s="235"/>
      <c r="L274" s="235"/>
      <c r="M274" s="235"/>
      <c r="N274" s="235"/>
      <c r="O274" s="235"/>
      <c r="P274" s="235"/>
      <c r="Q274" s="235"/>
      <c r="R274" s="411"/>
      <c r="S274" s="237"/>
      <c r="T274" s="238">
        <f t="shared" si="14"/>
        <v>3750000</v>
      </c>
      <c r="U274" s="197"/>
      <c r="V274" s="197"/>
      <c r="W274" s="198"/>
      <c r="X274" s="198"/>
      <c r="Y274" s="198"/>
      <c r="Z274" s="198"/>
    </row>
    <row r="275" ht="24.75" customHeight="1">
      <c r="A275" s="215">
        <v>3.0</v>
      </c>
      <c r="B275" s="276">
        <v>2.22310219E8</v>
      </c>
      <c r="C275" s="245" t="s">
        <v>623</v>
      </c>
      <c r="D275" s="246" t="s">
        <v>494</v>
      </c>
      <c r="E275" s="226" t="s">
        <v>564</v>
      </c>
      <c r="F275" s="215">
        <v>8.0</v>
      </c>
      <c r="G275" s="227">
        <v>3000000.0</v>
      </c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72"/>
      <c r="S275" s="228"/>
      <c r="T275" s="315">
        <f t="shared" si="14"/>
        <v>3000000</v>
      </c>
      <c r="U275" s="197"/>
      <c r="V275" s="197"/>
      <c r="W275" s="198"/>
      <c r="X275" s="198"/>
      <c r="Y275" s="198"/>
      <c r="Z275" s="198"/>
    </row>
    <row r="276" ht="24.75" customHeight="1">
      <c r="A276" s="215">
        <v>4.0</v>
      </c>
      <c r="B276" s="276">
        <v>2.2231022E8</v>
      </c>
      <c r="C276" s="231" t="s">
        <v>274</v>
      </c>
      <c r="D276" s="271" t="s">
        <v>494</v>
      </c>
      <c r="E276" s="233"/>
      <c r="F276" s="234"/>
      <c r="G276" s="235">
        <v>3600000.0</v>
      </c>
      <c r="H276" s="236">
        <v>150000.0</v>
      </c>
      <c r="I276" s="235"/>
      <c r="J276" s="235"/>
      <c r="K276" s="235"/>
      <c r="L276" s="235"/>
      <c r="M276" s="235"/>
      <c r="N276" s="235"/>
      <c r="O276" s="235"/>
      <c r="P276" s="235"/>
      <c r="Q276" s="235"/>
      <c r="R276" s="237"/>
      <c r="S276" s="235"/>
      <c r="T276" s="238">
        <f t="shared" si="14"/>
        <v>3750000</v>
      </c>
      <c r="U276" s="197"/>
      <c r="V276" s="197"/>
      <c r="W276" s="198"/>
      <c r="X276" s="198"/>
      <c r="Y276" s="198"/>
      <c r="Z276" s="198"/>
    </row>
    <row r="277" ht="24.75" customHeight="1">
      <c r="A277" s="215">
        <v>5.0</v>
      </c>
      <c r="B277" s="276">
        <v>2.22310221E8</v>
      </c>
      <c r="C277" s="231" t="s">
        <v>275</v>
      </c>
      <c r="D277" s="232" t="s">
        <v>105</v>
      </c>
      <c r="E277" s="233" t="s">
        <v>624</v>
      </c>
      <c r="F277" s="234">
        <v>7.0</v>
      </c>
      <c r="G277" s="235">
        <v>2100000.0</v>
      </c>
      <c r="H277" s="236">
        <v>1650000.0</v>
      </c>
      <c r="I277" s="235"/>
      <c r="J277" s="235"/>
      <c r="K277" s="235"/>
      <c r="L277" s="235"/>
      <c r="M277" s="235"/>
      <c r="N277" s="235"/>
      <c r="O277" s="235"/>
      <c r="P277" s="235"/>
      <c r="Q277" s="235"/>
      <c r="R277" s="254"/>
      <c r="S277" s="237"/>
      <c r="T277" s="238">
        <f t="shared" si="14"/>
        <v>3750000</v>
      </c>
      <c r="U277" s="197"/>
      <c r="V277" s="197"/>
      <c r="W277" s="198"/>
      <c r="X277" s="198"/>
      <c r="Y277" s="198"/>
      <c r="Z277" s="198"/>
    </row>
    <row r="278" ht="24.75" customHeight="1">
      <c r="A278" s="215">
        <v>6.0</v>
      </c>
      <c r="B278" s="276">
        <v>2.22310222E8</v>
      </c>
      <c r="C278" s="412" t="s">
        <v>625</v>
      </c>
      <c r="D278" s="246" t="s">
        <v>494</v>
      </c>
      <c r="E278" s="421" t="s">
        <v>596</v>
      </c>
      <c r="F278" s="422">
        <v>6.0</v>
      </c>
      <c r="G278" s="423">
        <v>2100000.0</v>
      </c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47"/>
      <c r="S278" s="228"/>
      <c r="T278" s="315">
        <f t="shared" si="14"/>
        <v>2100000</v>
      </c>
      <c r="U278" s="197"/>
      <c r="V278" s="197"/>
      <c r="W278" s="198"/>
      <c r="X278" s="198"/>
      <c r="Y278" s="198"/>
      <c r="Z278" s="198"/>
    </row>
    <row r="279" ht="24.75" customHeight="1">
      <c r="A279" s="215">
        <v>7.0</v>
      </c>
      <c r="B279" s="276">
        <v>2.22310223E8</v>
      </c>
      <c r="C279" s="245" t="s">
        <v>626</v>
      </c>
      <c r="D279" s="246" t="s">
        <v>494</v>
      </c>
      <c r="E279" s="226"/>
      <c r="F279" s="215"/>
      <c r="G279" s="227">
        <v>0.0</v>
      </c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8"/>
      <c r="S279" s="247"/>
      <c r="T279" s="315">
        <f t="shared" si="14"/>
        <v>0</v>
      </c>
      <c r="U279" s="197"/>
      <c r="V279" s="197"/>
      <c r="W279" s="198"/>
      <c r="X279" s="198"/>
      <c r="Y279" s="198"/>
      <c r="Z279" s="198"/>
    </row>
    <row r="280" ht="24.75" customHeight="1">
      <c r="A280" s="215">
        <v>8.0</v>
      </c>
      <c r="B280" s="276">
        <v>2.22310224E8</v>
      </c>
      <c r="C280" s="465" t="s">
        <v>627</v>
      </c>
      <c r="D280" s="466" t="s">
        <v>105</v>
      </c>
      <c r="E280" s="467" t="s">
        <v>505</v>
      </c>
      <c r="F280" s="468">
        <v>1.0</v>
      </c>
      <c r="G280" s="469">
        <v>1000000.0</v>
      </c>
      <c r="H280" s="469"/>
      <c r="I280" s="227"/>
      <c r="J280" s="227"/>
      <c r="K280" s="227"/>
      <c r="L280" s="227"/>
      <c r="M280" s="227"/>
      <c r="N280" s="227"/>
      <c r="O280" s="227"/>
      <c r="P280" s="227"/>
      <c r="Q280" s="227"/>
      <c r="R280" s="247"/>
      <c r="S280" s="228"/>
      <c r="T280" s="315">
        <f t="shared" si="14"/>
        <v>1000000</v>
      </c>
      <c r="U280" s="197"/>
      <c r="V280" s="197"/>
      <c r="W280" s="198"/>
      <c r="X280" s="198"/>
      <c r="Y280" s="198"/>
      <c r="Z280" s="198"/>
    </row>
    <row r="281" ht="24.75" customHeight="1">
      <c r="A281" s="215">
        <v>9.0</v>
      </c>
      <c r="B281" s="276">
        <v>2.22310225E8</v>
      </c>
      <c r="C281" s="231" t="s">
        <v>249</v>
      </c>
      <c r="D281" s="232" t="s">
        <v>494</v>
      </c>
      <c r="E281" s="251" t="s">
        <v>511</v>
      </c>
      <c r="F281" s="252">
        <v>12.0</v>
      </c>
      <c r="G281" s="253">
        <v>3600000.0</v>
      </c>
      <c r="H281" s="236">
        <v>150000.0</v>
      </c>
      <c r="I281" s="235"/>
      <c r="J281" s="235"/>
      <c r="K281" s="235"/>
      <c r="L281" s="235"/>
      <c r="M281" s="235"/>
      <c r="N281" s="235"/>
      <c r="O281" s="235"/>
      <c r="P281" s="235"/>
      <c r="Q281" s="235"/>
      <c r="R281" s="254"/>
      <c r="S281" s="237"/>
      <c r="T281" s="238">
        <f t="shared" si="14"/>
        <v>3750000</v>
      </c>
      <c r="U281" s="197"/>
      <c r="V281" s="197"/>
      <c r="W281" s="198"/>
      <c r="X281" s="198"/>
      <c r="Y281" s="198"/>
      <c r="Z281" s="198"/>
    </row>
    <row r="282" ht="24.75" customHeight="1">
      <c r="A282" s="215">
        <v>10.0</v>
      </c>
      <c r="B282" s="276">
        <v>2.22310226E8</v>
      </c>
      <c r="C282" s="231" t="s">
        <v>204</v>
      </c>
      <c r="D282" s="232" t="s">
        <v>105</v>
      </c>
      <c r="E282" s="233"/>
      <c r="F282" s="234"/>
      <c r="G282" s="236">
        <v>2700000.0</v>
      </c>
      <c r="H282" s="236">
        <v>1050000.0</v>
      </c>
      <c r="I282" s="235"/>
      <c r="J282" s="235"/>
      <c r="K282" s="235"/>
      <c r="L282" s="235"/>
      <c r="M282" s="235"/>
      <c r="N282" s="235"/>
      <c r="O282" s="235"/>
      <c r="P282" s="235"/>
      <c r="Q282" s="235"/>
      <c r="R282" s="254"/>
      <c r="S282" s="237"/>
      <c r="T282" s="238">
        <f t="shared" si="14"/>
        <v>3750000</v>
      </c>
      <c r="U282" s="197"/>
      <c r="V282" s="197"/>
      <c r="W282" s="198"/>
      <c r="X282" s="198"/>
      <c r="Y282" s="198"/>
      <c r="Z282" s="198"/>
    </row>
    <row r="283" ht="24.75" customHeight="1">
      <c r="A283" s="215">
        <v>11.0</v>
      </c>
      <c r="B283" s="276">
        <v>2.22310227E8</v>
      </c>
      <c r="C283" s="89" t="s">
        <v>218</v>
      </c>
      <c r="D283" s="248" t="s">
        <v>494</v>
      </c>
      <c r="E283" s="339" t="s">
        <v>596</v>
      </c>
      <c r="F283" s="340">
        <v>6.0</v>
      </c>
      <c r="G283" s="341">
        <v>2100000.0</v>
      </c>
      <c r="H283" s="220">
        <v>1650000.0</v>
      </c>
      <c r="I283" s="220"/>
      <c r="J283" s="220"/>
      <c r="K283" s="220"/>
      <c r="L283" s="220"/>
      <c r="M283" s="220"/>
      <c r="N283" s="220"/>
      <c r="O283" s="220"/>
      <c r="P283" s="220"/>
      <c r="Q283" s="220"/>
      <c r="R283" s="249"/>
      <c r="S283" s="249"/>
      <c r="T283" s="223">
        <f t="shared" si="14"/>
        <v>3750000</v>
      </c>
      <c r="U283" s="197"/>
      <c r="V283" s="197"/>
      <c r="W283" s="198"/>
      <c r="X283" s="198"/>
      <c r="Y283" s="198"/>
      <c r="Z283" s="198"/>
    </row>
    <row r="284" ht="24.75" customHeight="1">
      <c r="A284" s="215">
        <v>12.0</v>
      </c>
      <c r="B284" s="276">
        <v>2.22310228E8</v>
      </c>
      <c r="C284" s="89" t="s">
        <v>628</v>
      </c>
      <c r="D284" s="217" t="s">
        <v>105</v>
      </c>
      <c r="E284" s="218"/>
      <c r="F284" s="219"/>
      <c r="G284" s="220">
        <v>3750000.0</v>
      </c>
      <c r="H284" s="220"/>
      <c r="I284" s="220"/>
      <c r="J284" s="220"/>
      <c r="K284" s="220"/>
      <c r="L284" s="220"/>
      <c r="M284" s="220"/>
      <c r="N284" s="220"/>
      <c r="O284" s="220"/>
      <c r="P284" s="220"/>
      <c r="Q284" s="220"/>
      <c r="R284" s="244"/>
      <c r="S284" s="220"/>
      <c r="T284" s="223">
        <f t="shared" si="14"/>
        <v>3750000</v>
      </c>
      <c r="U284" s="197"/>
      <c r="V284" s="197"/>
      <c r="W284" s="198"/>
      <c r="X284" s="198"/>
      <c r="Y284" s="198"/>
      <c r="Z284" s="198"/>
    </row>
    <row r="285" ht="24.75" customHeight="1">
      <c r="A285" s="215">
        <v>13.0</v>
      </c>
      <c r="B285" s="276">
        <v>2.22310229E8</v>
      </c>
      <c r="C285" s="89" t="s">
        <v>205</v>
      </c>
      <c r="D285" s="342" t="s">
        <v>494</v>
      </c>
      <c r="E285" s="240"/>
      <c r="F285" s="241"/>
      <c r="G285" s="242">
        <v>0.0</v>
      </c>
      <c r="H285" s="220">
        <v>3750000.0</v>
      </c>
      <c r="I285" s="220"/>
      <c r="J285" s="220"/>
      <c r="K285" s="220"/>
      <c r="L285" s="220"/>
      <c r="M285" s="220"/>
      <c r="N285" s="220"/>
      <c r="O285" s="220"/>
      <c r="P285" s="220"/>
      <c r="Q285" s="220"/>
      <c r="R285" s="244"/>
      <c r="S285" s="249"/>
      <c r="T285" s="223">
        <f t="shared" si="14"/>
        <v>3750000</v>
      </c>
      <c r="U285" s="197"/>
      <c r="V285" s="197"/>
      <c r="W285" s="198"/>
      <c r="X285" s="198"/>
      <c r="Y285" s="198"/>
      <c r="Z285" s="198"/>
    </row>
    <row r="286" ht="24.75" customHeight="1">
      <c r="A286" s="215">
        <v>14.0</v>
      </c>
      <c r="B286" s="276">
        <v>2.22310231E8</v>
      </c>
      <c r="C286" s="245" t="s">
        <v>629</v>
      </c>
      <c r="D286" s="263" t="s">
        <v>494</v>
      </c>
      <c r="E286" s="275" t="s">
        <v>511</v>
      </c>
      <c r="F286" s="276">
        <v>12.0</v>
      </c>
      <c r="G286" s="277">
        <v>3600000.0</v>
      </c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47"/>
      <c r="S286" s="228"/>
      <c r="T286" s="315">
        <f t="shared" si="14"/>
        <v>3600000</v>
      </c>
      <c r="U286" s="197"/>
      <c r="V286" s="197"/>
      <c r="W286" s="198"/>
      <c r="X286" s="198"/>
      <c r="Y286" s="198"/>
      <c r="Z286" s="198"/>
    </row>
    <row r="287" ht="24.75" customHeight="1">
      <c r="A287" s="215">
        <v>15.0</v>
      </c>
      <c r="B287" s="276">
        <v>2.22310232E8</v>
      </c>
      <c r="C287" s="231" t="s">
        <v>404</v>
      </c>
      <c r="D287" s="232" t="s">
        <v>105</v>
      </c>
      <c r="E287" s="233" t="s">
        <v>564</v>
      </c>
      <c r="F287" s="234">
        <v>8.0</v>
      </c>
      <c r="G287" s="235">
        <v>2400000.0</v>
      </c>
      <c r="H287" s="235">
        <v>300000.0</v>
      </c>
      <c r="I287" s="235"/>
      <c r="J287" s="235"/>
      <c r="K287" s="235"/>
      <c r="L287" s="235"/>
      <c r="M287" s="235"/>
      <c r="N287" s="235"/>
      <c r="O287" s="235"/>
      <c r="P287" s="235"/>
      <c r="Q287" s="235"/>
      <c r="R287" s="470">
        <v>1050000.0</v>
      </c>
      <c r="S287" s="268"/>
      <c r="T287" s="238">
        <f t="shared" si="14"/>
        <v>3750000</v>
      </c>
      <c r="U287" s="197"/>
      <c r="V287" s="197"/>
      <c r="W287" s="198"/>
      <c r="X287" s="198"/>
      <c r="Y287" s="198"/>
      <c r="Z287" s="198"/>
    </row>
    <row r="288" ht="24.75" customHeight="1">
      <c r="A288" s="215">
        <v>16.0</v>
      </c>
      <c r="B288" s="276">
        <v>2.22310233E8</v>
      </c>
      <c r="C288" s="245" t="s">
        <v>305</v>
      </c>
      <c r="D288" s="329" t="s">
        <v>105</v>
      </c>
      <c r="E288" s="226" t="s">
        <v>547</v>
      </c>
      <c r="F288" s="215">
        <v>4.0</v>
      </c>
      <c r="G288" s="227">
        <v>1500000.0</v>
      </c>
      <c r="H288" s="262">
        <v>1000000.0</v>
      </c>
      <c r="I288" s="227"/>
      <c r="J288" s="227"/>
      <c r="K288" s="227"/>
      <c r="L288" s="227"/>
      <c r="M288" s="227"/>
      <c r="N288" s="227"/>
      <c r="O288" s="227"/>
      <c r="P288" s="227"/>
      <c r="Q288" s="227"/>
      <c r="R288" s="228"/>
      <c r="S288" s="228"/>
      <c r="T288" s="315">
        <f t="shared" si="14"/>
        <v>2500000</v>
      </c>
      <c r="U288" s="197"/>
      <c r="V288" s="197"/>
      <c r="W288" s="198"/>
      <c r="X288" s="198"/>
      <c r="Y288" s="198"/>
      <c r="Z288" s="198"/>
    </row>
    <row r="289" ht="24.75" customHeight="1">
      <c r="A289" s="215">
        <v>17.0</v>
      </c>
      <c r="B289" s="276">
        <v>2.22310234E8</v>
      </c>
      <c r="C289" s="245" t="s">
        <v>630</v>
      </c>
      <c r="D289" s="246" t="s">
        <v>494</v>
      </c>
      <c r="E289" s="226" t="s">
        <v>505</v>
      </c>
      <c r="F289" s="215">
        <v>1.0</v>
      </c>
      <c r="G289" s="227">
        <v>300000.0</v>
      </c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72"/>
      <c r="S289" s="247"/>
      <c r="T289" s="315">
        <f t="shared" si="14"/>
        <v>300000</v>
      </c>
      <c r="U289" s="197"/>
      <c r="V289" s="197"/>
      <c r="W289" s="198"/>
      <c r="X289" s="198"/>
      <c r="Y289" s="198"/>
      <c r="Z289" s="198"/>
    </row>
    <row r="290" ht="24.75" customHeight="1">
      <c r="A290" s="215">
        <v>18.0</v>
      </c>
      <c r="B290" s="276">
        <v>2.22310235E8</v>
      </c>
      <c r="C290" s="245" t="s">
        <v>272</v>
      </c>
      <c r="D290" s="246" t="s">
        <v>494</v>
      </c>
      <c r="E290" s="226" t="s">
        <v>564</v>
      </c>
      <c r="F290" s="215">
        <v>8.0</v>
      </c>
      <c r="G290" s="262">
        <v>3600000.0</v>
      </c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8"/>
      <c r="S290" s="315"/>
      <c r="T290" s="315">
        <f t="shared" si="14"/>
        <v>3600000</v>
      </c>
      <c r="U290" s="197"/>
      <c r="V290" s="197"/>
      <c r="W290" s="198"/>
      <c r="X290" s="198"/>
      <c r="Y290" s="198"/>
      <c r="Z290" s="198"/>
    </row>
    <row r="291" ht="24.75" customHeight="1">
      <c r="A291" s="215">
        <v>19.0</v>
      </c>
      <c r="B291" s="276">
        <v>2.22310236E8</v>
      </c>
      <c r="C291" s="245" t="s">
        <v>631</v>
      </c>
      <c r="D291" s="263" t="s">
        <v>105</v>
      </c>
      <c r="E291" s="226" t="s">
        <v>564</v>
      </c>
      <c r="F291" s="215">
        <v>8.0</v>
      </c>
      <c r="G291" s="227">
        <v>2400000.0</v>
      </c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47"/>
      <c r="S291" s="247"/>
      <c r="T291" s="315">
        <f t="shared" si="14"/>
        <v>2400000</v>
      </c>
      <c r="U291" s="197"/>
      <c r="V291" s="197"/>
      <c r="W291" s="198"/>
      <c r="X291" s="198"/>
      <c r="Y291" s="198"/>
      <c r="Z291" s="198"/>
    </row>
    <row r="292" ht="24.75" customHeight="1">
      <c r="A292" s="215">
        <v>20.0</v>
      </c>
      <c r="B292" s="276">
        <v>2.22310237E8</v>
      </c>
      <c r="C292" s="231" t="s">
        <v>403</v>
      </c>
      <c r="D292" s="271" t="s">
        <v>105</v>
      </c>
      <c r="E292" s="251" t="s">
        <v>511</v>
      </c>
      <c r="F292" s="252">
        <v>12.0</v>
      </c>
      <c r="G292" s="265">
        <v>3750000.0</v>
      </c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7"/>
      <c r="S292" s="254"/>
      <c r="T292" s="238">
        <f t="shared" si="14"/>
        <v>3750000</v>
      </c>
      <c r="U292" s="197"/>
      <c r="V292" s="197"/>
      <c r="W292" s="198"/>
      <c r="X292" s="198"/>
      <c r="Y292" s="198"/>
      <c r="Z292" s="198"/>
    </row>
    <row r="293" ht="24.75" customHeight="1">
      <c r="A293" s="215">
        <v>21.0</v>
      </c>
      <c r="B293" s="276">
        <v>2.22310238E8</v>
      </c>
      <c r="C293" s="231" t="s">
        <v>86</v>
      </c>
      <c r="D293" s="401" t="s">
        <v>105</v>
      </c>
      <c r="E293" s="233"/>
      <c r="F293" s="234"/>
      <c r="G293" s="235">
        <v>0.0</v>
      </c>
      <c r="H293" s="235">
        <v>1000000.0</v>
      </c>
      <c r="I293" s="235"/>
      <c r="J293" s="235"/>
      <c r="K293" s="235"/>
      <c r="L293" s="235"/>
      <c r="M293" s="235"/>
      <c r="N293" s="235"/>
      <c r="O293" s="235"/>
      <c r="P293" s="235"/>
      <c r="Q293" s="235"/>
      <c r="R293" s="471">
        <v>2750000.0</v>
      </c>
      <c r="S293" s="254"/>
      <c r="T293" s="238">
        <f t="shared" si="14"/>
        <v>3750000</v>
      </c>
      <c r="U293" s="197"/>
      <c r="V293" s="197"/>
      <c r="W293" s="198"/>
      <c r="X293" s="198"/>
      <c r="Y293" s="198"/>
      <c r="Z293" s="198"/>
    </row>
    <row r="294" ht="24.75" customHeight="1">
      <c r="A294" s="215">
        <v>22.0</v>
      </c>
      <c r="B294" s="276">
        <v>2.22310239E8</v>
      </c>
      <c r="C294" s="343" t="s">
        <v>363</v>
      </c>
      <c r="D294" s="344" t="s">
        <v>105</v>
      </c>
      <c r="E294" s="472" t="s">
        <v>511</v>
      </c>
      <c r="F294" s="473">
        <v>12.0</v>
      </c>
      <c r="G294" s="474">
        <v>3600000.0</v>
      </c>
      <c r="H294" s="348">
        <v>150000.0</v>
      </c>
      <c r="I294" s="347"/>
      <c r="J294" s="347"/>
      <c r="K294" s="347"/>
      <c r="L294" s="347"/>
      <c r="M294" s="347"/>
      <c r="N294" s="347"/>
      <c r="O294" s="347"/>
      <c r="P294" s="347"/>
      <c r="Q294" s="347"/>
      <c r="R294" s="349"/>
      <c r="S294" s="349"/>
      <c r="T294" s="351">
        <f t="shared" si="14"/>
        <v>3750000</v>
      </c>
      <c r="U294" s="197"/>
      <c r="V294" s="197"/>
      <c r="W294" s="198"/>
      <c r="X294" s="198"/>
      <c r="Y294" s="198"/>
      <c r="Z294" s="198"/>
    </row>
    <row r="295" ht="24.75" customHeight="1">
      <c r="A295" s="215">
        <v>23.0</v>
      </c>
      <c r="B295" s="276">
        <v>2.2231024E8</v>
      </c>
      <c r="C295" s="231" t="s">
        <v>632</v>
      </c>
      <c r="D295" s="256" t="s">
        <v>494</v>
      </c>
      <c r="E295" s="233" t="s">
        <v>633</v>
      </c>
      <c r="F295" s="234">
        <v>11.0</v>
      </c>
      <c r="G295" s="235">
        <v>3300000.0</v>
      </c>
      <c r="H295" s="236">
        <v>450000.0</v>
      </c>
      <c r="I295" s="235"/>
      <c r="J295" s="235"/>
      <c r="K295" s="235"/>
      <c r="L295" s="235"/>
      <c r="M295" s="235"/>
      <c r="N295" s="235"/>
      <c r="O295" s="235"/>
      <c r="P295" s="235"/>
      <c r="Q295" s="235"/>
      <c r="R295" s="254"/>
      <c r="S295" s="274"/>
      <c r="T295" s="238">
        <f t="shared" si="14"/>
        <v>3750000</v>
      </c>
      <c r="U295" s="197"/>
      <c r="V295" s="197"/>
      <c r="W295" s="198"/>
      <c r="X295" s="198"/>
      <c r="Y295" s="198"/>
      <c r="Z295" s="198"/>
    </row>
    <row r="296" ht="24.75" customHeight="1">
      <c r="A296" s="215">
        <v>24.0</v>
      </c>
      <c r="B296" s="276">
        <v>2.22310241E8</v>
      </c>
      <c r="C296" s="245" t="s">
        <v>634</v>
      </c>
      <c r="D296" s="257" t="s">
        <v>494</v>
      </c>
      <c r="E296" s="226"/>
      <c r="F296" s="215"/>
      <c r="G296" s="227">
        <v>0.0</v>
      </c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47"/>
      <c r="S296" s="228"/>
      <c r="T296" s="315">
        <f t="shared" si="14"/>
        <v>0</v>
      </c>
      <c r="U296" s="197"/>
      <c r="V296" s="197"/>
      <c r="W296" s="198"/>
      <c r="X296" s="198"/>
      <c r="Y296" s="198"/>
      <c r="Z296" s="198"/>
    </row>
    <row r="297" ht="24.75" customHeight="1">
      <c r="A297" s="215">
        <v>25.0</v>
      </c>
      <c r="B297" s="276">
        <v>2.22310242E8</v>
      </c>
      <c r="C297" s="245" t="s">
        <v>135</v>
      </c>
      <c r="D297" s="263" t="s">
        <v>494</v>
      </c>
      <c r="E297" s="226"/>
      <c r="F297" s="215"/>
      <c r="G297" s="262">
        <v>1800000.0</v>
      </c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47"/>
      <c r="S297" s="228"/>
      <c r="T297" s="315">
        <f t="shared" si="14"/>
        <v>1800000</v>
      </c>
      <c r="U297" s="197"/>
      <c r="V297" s="197"/>
      <c r="W297" s="198"/>
      <c r="X297" s="198"/>
      <c r="Y297" s="198"/>
      <c r="Z297" s="198"/>
    </row>
    <row r="298" ht="24.75" customHeight="1">
      <c r="A298" s="215">
        <v>26.0</v>
      </c>
      <c r="B298" s="276">
        <v>2.22310243E8</v>
      </c>
      <c r="C298" s="89" t="s">
        <v>635</v>
      </c>
      <c r="D298" s="217" t="s">
        <v>494</v>
      </c>
      <c r="E298" s="240"/>
      <c r="F298" s="241"/>
      <c r="G298" s="242">
        <v>0.0</v>
      </c>
      <c r="H298" s="220">
        <v>3750000.0</v>
      </c>
      <c r="I298" s="220"/>
      <c r="J298" s="220"/>
      <c r="K298" s="220"/>
      <c r="L298" s="220"/>
      <c r="M298" s="220"/>
      <c r="N298" s="220"/>
      <c r="O298" s="220"/>
      <c r="P298" s="220"/>
      <c r="Q298" s="220"/>
      <c r="R298" s="249"/>
      <c r="S298" s="244"/>
      <c r="T298" s="223">
        <f t="shared" si="14"/>
        <v>3750000</v>
      </c>
      <c r="U298" s="197"/>
      <c r="V298" s="197"/>
      <c r="W298" s="198"/>
      <c r="X298" s="198"/>
      <c r="Y298" s="198"/>
      <c r="Z298" s="198"/>
    </row>
    <row r="299" ht="24.75" customHeight="1">
      <c r="A299" s="215">
        <v>27.0</v>
      </c>
      <c r="B299" s="276">
        <v>2.22310244E8</v>
      </c>
      <c r="C299" s="245" t="s">
        <v>636</v>
      </c>
      <c r="D299" s="263" t="s">
        <v>494</v>
      </c>
      <c r="E299" s="226"/>
      <c r="F299" s="215"/>
      <c r="G299" s="227">
        <v>0.0</v>
      </c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72"/>
      <c r="S299" s="228"/>
      <c r="T299" s="315">
        <f t="shared" si="14"/>
        <v>0</v>
      </c>
      <c r="U299" s="197"/>
      <c r="V299" s="197"/>
      <c r="W299" s="198"/>
      <c r="X299" s="198"/>
      <c r="Y299" s="198"/>
      <c r="Z299" s="198"/>
    </row>
    <row r="300" ht="24.75" customHeight="1">
      <c r="A300" s="215">
        <v>28.0</v>
      </c>
      <c r="B300" s="276">
        <v>2.22310245E8</v>
      </c>
      <c r="C300" s="245" t="s">
        <v>344</v>
      </c>
      <c r="D300" s="246" t="s">
        <v>105</v>
      </c>
      <c r="E300" s="226"/>
      <c r="F300" s="215"/>
      <c r="G300" s="262">
        <v>1500000.0</v>
      </c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8"/>
      <c r="S300" s="228"/>
      <c r="T300" s="315">
        <f t="shared" si="14"/>
        <v>1500000</v>
      </c>
      <c r="U300" s="197"/>
      <c r="V300" s="197"/>
      <c r="W300" s="198"/>
      <c r="X300" s="198"/>
      <c r="Y300" s="198"/>
      <c r="Z300" s="198"/>
    </row>
    <row r="301" ht="24.75" customHeight="1">
      <c r="A301" s="215">
        <v>29.0</v>
      </c>
      <c r="B301" s="276">
        <v>2.22310246E8</v>
      </c>
      <c r="C301" s="231" t="s">
        <v>273</v>
      </c>
      <c r="D301" s="264" t="s">
        <v>494</v>
      </c>
      <c r="E301" s="233" t="s">
        <v>637</v>
      </c>
      <c r="F301" s="234">
        <v>5.0</v>
      </c>
      <c r="G301" s="235">
        <v>2500000.0</v>
      </c>
      <c r="H301" s="236">
        <v>1250000.0</v>
      </c>
      <c r="I301" s="235"/>
      <c r="J301" s="235"/>
      <c r="K301" s="235"/>
      <c r="L301" s="235"/>
      <c r="M301" s="235"/>
      <c r="N301" s="235"/>
      <c r="O301" s="235"/>
      <c r="P301" s="235"/>
      <c r="Q301" s="235"/>
      <c r="R301" s="237"/>
      <c r="S301" s="274"/>
      <c r="T301" s="238">
        <f t="shared" si="14"/>
        <v>3750000</v>
      </c>
      <c r="U301" s="197"/>
      <c r="V301" s="197"/>
      <c r="W301" s="198"/>
      <c r="X301" s="198"/>
      <c r="Y301" s="198"/>
      <c r="Z301" s="198"/>
    </row>
    <row r="302" ht="24.75" customHeight="1">
      <c r="A302" s="215">
        <v>30.0</v>
      </c>
      <c r="B302" s="276">
        <v>2.22310247E8</v>
      </c>
      <c r="C302" s="231" t="s">
        <v>408</v>
      </c>
      <c r="D302" s="256" t="s">
        <v>494</v>
      </c>
      <c r="E302" s="233" t="s">
        <v>638</v>
      </c>
      <c r="F302" s="234">
        <v>10.0</v>
      </c>
      <c r="G302" s="235">
        <v>3000000.0</v>
      </c>
      <c r="H302" s="236">
        <v>750000.0</v>
      </c>
      <c r="I302" s="235"/>
      <c r="J302" s="235"/>
      <c r="K302" s="235"/>
      <c r="L302" s="235"/>
      <c r="M302" s="235"/>
      <c r="N302" s="235"/>
      <c r="O302" s="235"/>
      <c r="P302" s="235"/>
      <c r="Q302" s="235"/>
      <c r="R302" s="254"/>
      <c r="S302" s="237"/>
      <c r="T302" s="238">
        <f t="shared" si="14"/>
        <v>3750000</v>
      </c>
      <c r="U302" s="197"/>
      <c r="V302" s="197"/>
      <c r="W302" s="198"/>
      <c r="X302" s="198"/>
      <c r="Y302" s="198"/>
      <c r="Z302" s="198"/>
    </row>
    <row r="303" ht="24.75" customHeight="1">
      <c r="A303" s="215">
        <v>31.0</v>
      </c>
      <c r="B303" s="276">
        <v>2.22310248E8</v>
      </c>
      <c r="C303" s="400" t="s">
        <v>436</v>
      </c>
      <c r="D303" s="401" t="s">
        <v>105</v>
      </c>
      <c r="E303" s="233"/>
      <c r="F303" s="234"/>
      <c r="G303" s="235">
        <v>0.0</v>
      </c>
      <c r="H303" s="236">
        <v>3750000.0</v>
      </c>
      <c r="I303" s="235"/>
      <c r="J303" s="235"/>
      <c r="K303" s="235"/>
      <c r="L303" s="235"/>
      <c r="M303" s="235"/>
      <c r="N303" s="235"/>
      <c r="O303" s="235"/>
      <c r="P303" s="235"/>
      <c r="Q303" s="235"/>
      <c r="R303" s="254"/>
      <c r="S303" s="254"/>
      <c r="T303" s="238">
        <f t="shared" si="14"/>
        <v>3750000</v>
      </c>
      <c r="U303" s="197"/>
      <c r="V303" s="197"/>
      <c r="W303" s="198"/>
      <c r="X303" s="198"/>
      <c r="Y303" s="198"/>
      <c r="Z303" s="198"/>
    </row>
    <row r="304" ht="24.75" customHeight="1">
      <c r="A304" s="215">
        <v>32.0</v>
      </c>
      <c r="B304" s="276">
        <v>2.22310249E8</v>
      </c>
      <c r="C304" s="465" t="s">
        <v>356</v>
      </c>
      <c r="D304" s="466" t="s">
        <v>494</v>
      </c>
      <c r="E304" s="467" t="s">
        <v>564</v>
      </c>
      <c r="F304" s="468">
        <v>8.0</v>
      </c>
      <c r="G304" s="475">
        <v>2400000.0</v>
      </c>
      <c r="H304" s="469"/>
      <c r="I304" s="227"/>
      <c r="J304" s="227"/>
      <c r="K304" s="227"/>
      <c r="L304" s="227"/>
      <c r="M304" s="227"/>
      <c r="N304" s="227"/>
      <c r="O304" s="227"/>
      <c r="P304" s="227"/>
      <c r="Q304" s="227"/>
      <c r="R304" s="228"/>
      <c r="S304" s="228"/>
      <c r="T304" s="315">
        <f t="shared" si="14"/>
        <v>2400000</v>
      </c>
      <c r="U304" s="197"/>
      <c r="V304" s="197"/>
      <c r="W304" s="198"/>
      <c r="X304" s="198"/>
      <c r="Y304" s="198"/>
      <c r="Z304" s="198"/>
    </row>
    <row r="305" ht="24.75" customHeight="1">
      <c r="A305" s="215">
        <v>33.0</v>
      </c>
      <c r="B305" s="276">
        <v>2.2231025E8</v>
      </c>
      <c r="C305" s="89" t="s">
        <v>639</v>
      </c>
      <c r="D305" s="342" t="s">
        <v>105</v>
      </c>
      <c r="E305" s="240" t="s">
        <v>511</v>
      </c>
      <c r="F305" s="241">
        <v>12.0</v>
      </c>
      <c r="G305" s="242">
        <v>3600000.0</v>
      </c>
      <c r="H305" s="220">
        <v>150000.0</v>
      </c>
      <c r="I305" s="220"/>
      <c r="J305" s="220"/>
      <c r="K305" s="220"/>
      <c r="L305" s="220"/>
      <c r="M305" s="220"/>
      <c r="N305" s="220"/>
      <c r="O305" s="220"/>
      <c r="P305" s="220"/>
      <c r="Q305" s="220"/>
      <c r="R305" s="244"/>
      <c r="S305" s="244"/>
      <c r="T305" s="223">
        <f t="shared" si="14"/>
        <v>3750000</v>
      </c>
      <c r="U305" s="197"/>
      <c r="V305" s="197"/>
      <c r="W305" s="198"/>
      <c r="X305" s="198"/>
      <c r="Y305" s="198"/>
      <c r="Z305" s="198"/>
    </row>
    <row r="306" ht="24.75" customHeight="1">
      <c r="A306" s="215">
        <v>34.0</v>
      </c>
      <c r="B306" s="276">
        <v>2.22310251E8</v>
      </c>
      <c r="C306" s="245" t="s">
        <v>226</v>
      </c>
      <c r="D306" s="263" t="s">
        <v>494</v>
      </c>
      <c r="E306" s="275"/>
      <c r="F306" s="276"/>
      <c r="G306" s="277">
        <v>0.0</v>
      </c>
      <c r="H306" s="227">
        <v>1000000.0</v>
      </c>
      <c r="I306" s="227"/>
      <c r="J306" s="227"/>
      <c r="K306" s="227"/>
      <c r="L306" s="227"/>
      <c r="M306" s="227"/>
      <c r="N306" s="227"/>
      <c r="O306" s="227"/>
      <c r="P306" s="227"/>
      <c r="Q306" s="227"/>
      <c r="R306" s="247"/>
      <c r="S306" s="229"/>
      <c r="T306" s="315">
        <f t="shared" si="14"/>
        <v>1000000</v>
      </c>
      <c r="U306" s="197"/>
      <c r="V306" s="197"/>
      <c r="W306" s="198"/>
      <c r="X306" s="198"/>
      <c r="Y306" s="198"/>
      <c r="Z306" s="198"/>
    </row>
    <row r="307" ht="24.75" customHeight="1">
      <c r="A307" s="215">
        <v>35.0</v>
      </c>
      <c r="B307" s="276">
        <v>2.22310252E8</v>
      </c>
      <c r="C307" s="245" t="s">
        <v>380</v>
      </c>
      <c r="D307" s="263" t="s">
        <v>105</v>
      </c>
      <c r="E307" s="438"/>
      <c r="F307" s="439"/>
      <c r="G307" s="227">
        <v>0.0</v>
      </c>
      <c r="H307" s="262">
        <v>1000000.0</v>
      </c>
      <c r="I307" s="227"/>
      <c r="J307" s="227"/>
      <c r="K307" s="227"/>
      <c r="L307" s="227"/>
      <c r="M307" s="227"/>
      <c r="N307" s="227"/>
      <c r="O307" s="227"/>
      <c r="P307" s="227"/>
      <c r="Q307" s="227"/>
      <c r="R307" s="228"/>
      <c r="S307" s="229"/>
      <c r="T307" s="315">
        <f t="shared" si="14"/>
        <v>1000000</v>
      </c>
      <c r="U307" s="197"/>
      <c r="V307" s="197"/>
      <c r="W307" s="198"/>
      <c r="X307" s="198"/>
      <c r="Y307" s="198"/>
      <c r="Z307" s="198"/>
    </row>
    <row r="308" ht="24.75" customHeight="1">
      <c r="A308" s="215">
        <v>36.0</v>
      </c>
      <c r="B308" s="276">
        <v>2.22310253E8</v>
      </c>
      <c r="C308" s="245" t="s">
        <v>640</v>
      </c>
      <c r="D308" s="246" t="s">
        <v>494</v>
      </c>
      <c r="E308" s="275" t="s">
        <v>511</v>
      </c>
      <c r="F308" s="276">
        <v>12.0</v>
      </c>
      <c r="G308" s="277">
        <v>3600000.0</v>
      </c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8"/>
      <c r="S308" s="229"/>
      <c r="T308" s="315">
        <f t="shared" si="14"/>
        <v>3600000</v>
      </c>
      <c r="U308" s="197"/>
      <c r="V308" s="197"/>
      <c r="W308" s="198"/>
      <c r="X308" s="198"/>
      <c r="Y308" s="198"/>
      <c r="Z308" s="198"/>
    </row>
    <row r="309" ht="24.75" customHeight="1">
      <c r="A309" s="215">
        <v>37.0</v>
      </c>
      <c r="B309" s="276">
        <v>2.22310254E8</v>
      </c>
      <c r="C309" s="89" t="s">
        <v>203</v>
      </c>
      <c r="D309" s="239" t="s">
        <v>494</v>
      </c>
      <c r="E309" s="240" t="s">
        <v>641</v>
      </c>
      <c r="F309" s="241">
        <v>5.0</v>
      </c>
      <c r="G309" s="242">
        <v>3600000.0</v>
      </c>
      <c r="H309" s="220">
        <v>150000.0</v>
      </c>
      <c r="I309" s="220"/>
      <c r="J309" s="220"/>
      <c r="K309" s="220"/>
      <c r="L309" s="220"/>
      <c r="M309" s="220"/>
      <c r="N309" s="220"/>
      <c r="O309" s="220"/>
      <c r="P309" s="220"/>
      <c r="Q309" s="220"/>
      <c r="R309" s="244"/>
      <c r="S309" s="223"/>
      <c r="T309" s="223">
        <f t="shared" si="14"/>
        <v>3750000</v>
      </c>
      <c r="U309" s="197"/>
      <c r="V309" s="197"/>
      <c r="W309" s="198"/>
      <c r="X309" s="198"/>
      <c r="Y309" s="198"/>
      <c r="Z309" s="198"/>
    </row>
    <row r="310" ht="24.75" customHeight="1">
      <c r="A310" s="215">
        <v>38.0</v>
      </c>
      <c r="B310" s="276">
        <v>2.22310255E8</v>
      </c>
      <c r="C310" s="89" t="s">
        <v>160</v>
      </c>
      <c r="D310" s="239" t="s">
        <v>494</v>
      </c>
      <c r="E310" s="218" t="s">
        <v>534</v>
      </c>
      <c r="F310" s="219">
        <v>12.0</v>
      </c>
      <c r="G310" s="220">
        <v>3600000.0</v>
      </c>
      <c r="H310" s="220">
        <v>900000.0</v>
      </c>
      <c r="I310" s="220"/>
      <c r="J310" s="220"/>
      <c r="K310" s="220"/>
      <c r="L310" s="220"/>
      <c r="M310" s="220"/>
      <c r="N310" s="220"/>
      <c r="O310" s="220"/>
      <c r="P310" s="220"/>
      <c r="Q310" s="220"/>
      <c r="R310" s="244"/>
      <c r="S310" s="278"/>
      <c r="T310" s="223">
        <f t="shared" si="14"/>
        <v>4500000</v>
      </c>
      <c r="U310" s="197"/>
      <c r="V310" s="197"/>
      <c r="W310" s="198"/>
      <c r="X310" s="198"/>
      <c r="Y310" s="198"/>
      <c r="Z310" s="198"/>
    </row>
    <row r="311" ht="24.75" customHeight="1">
      <c r="A311" s="215">
        <v>39.0</v>
      </c>
      <c r="B311" s="276">
        <v>2.22310256E8</v>
      </c>
      <c r="C311" s="245" t="s">
        <v>642</v>
      </c>
      <c r="D311" s="246" t="s">
        <v>494</v>
      </c>
      <c r="E311" s="275" t="s">
        <v>505</v>
      </c>
      <c r="F311" s="276">
        <v>1.0</v>
      </c>
      <c r="G311" s="277">
        <v>300000.0</v>
      </c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8"/>
      <c r="S311" s="228"/>
      <c r="T311" s="315">
        <f t="shared" si="14"/>
        <v>300000</v>
      </c>
      <c r="U311" s="197"/>
      <c r="V311" s="197"/>
      <c r="W311" s="198"/>
      <c r="X311" s="198"/>
      <c r="Y311" s="198"/>
      <c r="Z311" s="198"/>
    </row>
    <row r="312" ht="24.75" customHeight="1">
      <c r="A312" s="215">
        <v>40.0</v>
      </c>
      <c r="B312" s="276">
        <v>2.22310257E8</v>
      </c>
      <c r="C312" s="245" t="s">
        <v>643</v>
      </c>
      <c r="D312" s="246" t="s">
        <v>494</v>
      </c>
      <c r="E312" s="275"/>
      <c r="F312" s="276"/>
      <c r="G312" s="277">
        <v>1000000.0</v>
      </c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47"/>
      <c r="S312" s="315"/>
      <c r="T312" s="315">
        <f t="shared" si="14"/>
        <v>1000000</v>
      </c>
      <c r="U312" s="197"/>
      <c r="V312" s="197"/>
      <c r="W312" s="198"/>
      <c r="X312" s="198"/>
      <c r="Y312" s="198"/>
      <c r="Z312" s="198"/>
    </row>
    <row r="313" ht="24.75" customHeight="1">
      <c r="A313" s="215">
        <v>41.0</v>
      </c>
      <c r="B313" s="276">
        <v>2.22310258E8</v>
      </c>
      <c r="C313" s="224" t="s">
        <v>644</v>
      </c>
      <c r="D313" s="225" t="s">
        <v>494</v>
      </c>
      <c r="E313" s="226" t="s">
        <v>638</v>
      </c>
      <c r="F313" s="215">
        <v>10.0</v>
      </c>
      <c r="G313" s="227">
        <v>3600000.0</v>
      </c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47"/>
      <c r="S313" s="229"/>
      <c r="T313" s="315">
        <f t="shared" si="14"/>
        <v>3600000</v>
      </c>
      <c r="U313" s="197"/>
      <c r="V313" s="197"/>
      <c r="W313" s="198"/>
      <c r="X313" s="198"/>
      <c r="Y313" s="198"/>
      <c r="Z313" s="198"/>
    </row>
    <row r="314" ht="24.75" customHeight="1">
      <c r="A314" s="215">
        <v>42.0</v>
      </c>
      <c r="B314" s="276">
        <v>2.22310259E8</v>
      </c>
      <c r="C314" s="476" t="s">
        <v>645</v>
      </c>
      <c r="D314" s="477" t="s">
        <v>494</v>
      </c>
      <c r="E314" s="478"/>
      <c r="F314" s="479"/>
      <c r="G314" s="480">
        <v>0.0</v>
      </c>
      <c r="H314" s="480"/>
      <c r="I314" s="480"/>
      <c r="J314" s="480"/>
      <c r="K314" s="480"/>
      <c r="L314" s="480"/>
      <c r="M314" s="480"/>
      <c r="N314" s="480"/>
      <c r="O314" s="480"/>
      <c r="P314" s="480"/>
      <c r="Q314" s="480"/>
      <c r="R314" s="481"/>
      <c r="S314" s="482"/>
      <c r="T314" s="483">
        <f t="shared" si="14"/>
        <v>0</v>
      </c>
      <c r="U314" s="197"/>
      <c r="V314" s="197"/>
      <c r="W314" s="198"/>
      <c r="X314" s="198"/>
      <c r="Y314" s="198"/>
      <c r="Z314" s="198"/>
    </row>
    <row r="315" ht="24.75" customHeight="1">
      <c r="A315" s="215">
        <v>43.0</v>
      </c>
      <c r="B315" s="276">
        <v>2.2231026E8</v>
      </c>
      <c r="C315" s="245" t="s">
        <v>224</v>
      </c>
      <c r="D315" s="261" t="s">
        <v>105</v>
      </c>
      <c r="E315" s="275" t="s">
        <v>641</v>
      </c>
      <c r="F315" s="276">
        <v>5.0</v>
      </c>
      <c r="G315" s="484">
        <v>2400000.0</v>
      </c>
      <c r="H315" s="295">
        <v>800000.0</v>
      </c>
      <c r="I315" s="227"/>
      <c r="J315" s="227"/>
      <c r="K315" s="227"/>
      <c r="L315" s="227"/>
      <c r="M315" s="227"/>
      <c r="N315" s="227"/>
      <c r="O315" s="227"/>
      <c r="P315" s="227"/>
      <c r="Q315" s="227"/>
      <c r="R315" s="295"/>
      <c r="S315" s="296"/>
      <c r="T315" s="315">
        <f t="shared" si="14"/>
        <v>3200000</v>
      </c>
      <c r="U315" s="197" t="s">
        <v>105</v>
      </c>
      <c r="V315" s="197" t="s">
        <v>494</v>
      </c>
      <c r="W315" s="198"/>
      <c r="X315" s="198"/>
      <c r="Y315" s="198"/>
      <c r="Z315" s="198"/>
    </row>
    <row r="316" ht="24.75" customHeight="1">
      <c r="A316" s="197"/>
      <c r="B316" s="299"/>
      <c r="C316" s="300"/>
      <c r="D316" s="364"/>
      <c r="E316" s="365"/>
      <c r="F316" s="299"/>
      <c r="G316" s="366">
        <f t="shared" ref="G316:H316" si="15">SUM(G273:G315)</f>
        <v>88500000</v>
      </c>
      <c r="H316" s="367">
        <f t="shared" si="15"/>
        <v>24950000</v>
      </c>
      <c r="I316" s="305"/>
      <c r="J316" s="305"/>
      <c r="K316" s="305"/>
      <c r="L316" s="305"/>
      <c r="M316" s="305"/>
      <c r="N316" s="305"/>
      <c r="O316" s="305"/>
      <c r="P316" s="305"/>
      <c r="Q316" s="305"/>
      <c r="R316" s="367">
        <f t="shared" ref="R316:S316" si="16">SUM(R273:R315)</f>
        <v>3800000</v>
      </c>
      <c r="S316" s="434">
        <f t="shared" si="16"/>
        <v>0</v>
      </c>
      <c r="T316" s="369">
        <f t="shared" si="14"/>
        <v>117250000</v>
      </c>
      <c r="U316" s="197"/>
      <c r="V316" s="197"/>
      <c r="W316" s="198"/>
      <c r="X316" s="198"/>
      <c r="Y316" s="198">
        <v>7.53E7</v>
      </c>
      <c r="Z316" s="198"/>
    </row>
    <row r="317" ht="24.75" customHeight="1">
      <c r="A317" s="197"/>
      <c r="B317" s="299"/>
      <c r="C317" s="464" t="s">
        <v>646</v>
      </c>
      <c r="D317" s="364"/>
      <c r="E317" s="365"/>
      <c r="F317" s="299"/>
      <c r="G317" s="370"/>
      <c r="H317" s="371"/>
      <c r="I317" s="305"/>
      <c r="J317" s="305"/>
      <c r="K317" s="305"/>
      <c r="L317" s="305"/>
      <c r="M317" s="305"/>
      <c r="N317" s="305"/>
      <c r="O317" s="305"/>
      <c r="P317" s="305"/>
      <c r="Q317" s="305"/>
      <c r="R317" s="371"/>
      <c r="S317" s="485"/>
      <c r="T317" s="373"/>
      <c r="U317" s="197"/>
      <c r="V317" s="197"/>
      <c r="W317" s="198"/>
      <c r="X317" s="198"/>
      <c r="Y317" s="198"/>
      <c r="Z317" s="198"/>
    </row>
    <row r="318" ht="24.75" customHeight="1">
      <c r="A318" s="199" t="s">
        <v>526</v>
      </c>
      <c r="U318" s="197"/>
      <c r="V318" s="197"/>
      <c r="W318" s="198"/>
      <c r="X318" s="198"/>
      <c r="Y318" s="198"/>
      <c r="Z318" s="198"/>
    </row>
    <row r="319" ht="24.75" customHeight="1">
      <c r="A319" s="199" t="s">
        <v>480</v>
      </c>
      <c r="U319" s="197"/>
      <c r="V319" s="197"/>
      <c r="W319" s="198"/>
      <c r="X319" s="198"/>
      <c r="Y319" s="198"/>
      <c r="Z319" s="198"/>
    </row>
    <row r="320" ht="24.75" customHeight="1">
      <c r="A320" s="199" t="s">
        <v>527</v>
      </c>
      <c r="U320" s="197"/>
      <c r="V320" s="197"/>
      <c r="W320" s="198"/>
      <c r="X320" s="198"/>
      <c r="Y320" s="198"/>
      <c r="Z320" s="198"/>
    </row>
    <row r="321" ht="24.75" customHeight="1">
      <c r="A321" s="199"/>
      <c r="B321" s="199"/>
      <c r="C321" s="199"/>
      <c r="D321" s="199"/>
      <c r="E321" s="199"/>
      <c r="F321" s="199"/>
      <c r="G321" s="199"/>
      <c r="H321" s="199"/>
      <c r="I321" s="199"/>
      <c r="R321" s="199"/>
      <c r="S321" s="199"/>
      <c r="T321" s="200"/>
      <c r="U321" s="197"/>
      <c r="V321" s="197"/>
      <c r="W321" s="198"/>
      <c r="X321" s="198"/>
      <c r="Y321" s="198"/>
      <c r="Z321" s="198"/>
    </row>
    <row r="322" ht="24.75" customHeight="1">
      <c r="A322" s="199"/>
      <c r="B322" s="201" t="s">
        <v>528</v>
      </c>
      <c r="C322" s="410" t="s">
        <v>3</v>
      </c>
      <c r="D322" s="203"/>
      <c r="E322" s="312" t="s">
        <v>647</v>
      </c>
      <c r="F322" s="312"/>
      <c r="G322" s="312"/>
      <c r="H322" s="199" t="s">
        <v>23</v>
      </c>
      <c r="I322" s="199"/>
      <c r="R322" s="199"/>
      <c r="S322" s="199" t="s">
        <v>648</v>
      </c>
      <c r="T322" s="200"/>
      <c r="U322" s="197"/>
      <c r="V322" s="197"/>
      <c r="W322" s="198"/>
      <c r="X322" s="198"/>
      <c r="Y322" s="198"/>
      <c r="Z322" s="198"/>
    </row>
    <row r="323" ht="24.75" customHeight="1">
      <c r="A323" s="199"/>
      <c r="B323" s="201" t="s">
        <v>481</v>
      </c>
      <c r="C323" s="312"/>
      <c r="D323" s="203"/>
      <c r="E323" s="199"/>
      <c r="F323" s="199"/>
      <c r="G323" s="199"/>
      <c r="H323" s="199"/>
      <c r="I323" s="199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  <c r="T323" s="200"/>
      <c r="U323" s="197"/>
      <c r="V323" s="197"/>
      <c r="W323" s="198"/>
      <c r="X323" s="198"/>
      <c r="Y323" s="198"/>
      <c r="Z323" s="198"/>
    </row>
    <row r="324" ht="24.75" customHeight="1">
      <c r="A324" s="204" t="s">
        <v>1</v>
      </c>
      <c r="B324" s="204" t="s">
        <v>485</v>
      </c>
      <c r="C324" s="204" t="s">
        <v>4</v>
      </c>
      <c r="D324" s="205" t="s">
        <v>486</v>
      </c>
      <c r="E324" s="206" t="s">
        <v>531</v>
      </c>
      <c r="F324" s="207"/>
      <c r="G324" s="208" t="s">
        <v>488</v>
      </c>
      <c r="H324" s="209" t="s">
        <v>489</v>
      </c>
      <c r="I324" s="210"/>
      <c r="J324" s="210"/>
      <c r="K324" s="210"/>
      <c r="L324" s="210"/>
      <c r="M324" s="210"/>
      <c r="N324" s="210"/>
      <c r="O324" s="210"/>
      <c r="P324" s="210"/>
      <c r="Q324" s="210"/>
      <c r="R324" s="211" t="s">
        <v>490</v>
      </c>
      <c r="S324" s="212" t="s">
        <v>491</v>
      </c>
      <c r="T324" s="209" t="s">
        <v>457</v>
      </c>
      <c r="U324" s="197"/>
      <c r="V324" s="197"/>
      <c r="W324" s="198"/>
      <c r="X324" s="198"/>
      <c r="Y324" s="198"/>
      <c r="Z324" s="198"/>
    </row>
    <row r="325" ht="24.75" customHeight="1">
      <c r="A325" s="122"/>
      <c r="B325" s="122"/>
      <c r="C325" s="122"/>
      <c r="D325" s="122"/>
      <c r="E325" s="313"/>
      <c r="F325" s="314"/>
      <c r="G325" s="122"/>
      <c r="H325" s="122"/>
      <c r="I325" s="213"/>
      <c r="J325" s="213"/>
      <c r="K325" s="213"/>
      <c r="L325" s="213"/>
      <c r="M325" s="213"/>
      <c r="N325" s="213"/>
      <c r="O325" s="213"/>
      <c r="P325" s="213"/>
      <c r="Q325" s="213"/>
      <c r="R325" s="214"/>
      <c r="S325" s="122"/>
      <c r="T325" s="122"/>
      <c r="U325" s="197"/>
      <c r="V325" s="197"/>
      <c r="W325" s="198"/>
      <c r="X325" s="198"/>
      <c r="Y325" s="198"/>
      <c r="Z325" s="198"/>
    </row>
    <row r="326" ht="24.75" customHeight="1">
      <c r="A326" s="486">
        <v>1.0</v>
      </c>
      <c r="B326" s="241">
        <v>2.22310261E8</v>
      </c>
      <c r="C326" s="89" t="s">
        <v>88</v>
      </c>
      <c r="D326" s="217" t="s">
        <v>105</v>
      </c>
      <c r="E326" s="218"/>
      <c r="F326" s="219"/>
      <c r="G326" s="220">
        <v>0.0</v>
      </c>
      <c r="H326" s="220">
        <v>3750000.0</v>
      </c>
      <c r="I326" s="220"/>
      <c r="J326" s="220"/>
      <c r="K326" s="220"/>
      <c r="L326" s="220"/>
      <c r="M326" s="220"/>
      <c r="N326" s="220"/>
      <c r="O326" s="220"/>
      <c r="P326" s="220"/>
      <c r="Q326" s="220"/>
      <c r="R326" s="223"/>
      <c r="S326" s="223"/>
      <c r="T326" s="223">
        <f t="shared" ref="T326:T370" si="17">SUM(G326:S326)</f>
        <v>3750000</v>
      </c>
      <c r="U326" s="197"/>
      <c r="V326" s="197"/>
      <c r="W326" s="198"/>
      <c r="X326" s="198"/>
      <c r="Y326" s="198"/>
      <c r="Z326" s="198"/>
    </row>
    <row r="327" ht="24.75" customHeight="1">
      <c r="A327" s="486">
        <v>2.0</v>
      </c>
      <c r="B327" s="241">
        <v>2.22310262E8</v>
      </c>
      <c r="C327" s="89" t="s">
        <v>90</v>
      </c>
      <c r="D327" s="248" t="s">
        <v>105</v>
      </c>
      <c r="E327" s="339" t="s">
        <v>534</v>
      </c>
      <c r="F327" s="340">
        <v>12.0</v>
      </c>
      <c r="G327" s="341">
        <v>3600000.0</v>
      </c>
      <c r="H327" s="220">
        <v>150000.0</v>
      </c>
      <c r="I327" s="220"/>
      <c r="J327" s="220"/>
      <c r="K327" s="220"/>
      <c r="L327" s="220"/>
      <c r="M327" s="220"/>
      <c r="N327" s="220"/>
      <c r="O327" s="220"/>
      <c r="P327" s="220"/>
      <c r="Q327" s="220"/>
      <c r="R327" s="249"/>
      <c r="S327" s="244"/>
      <c r="T327" s="223">
        <f t="shared" si="17"/>
        <v>3750000</v>
      </c>
      <c r="U327" s="197"/>
      <c r="V327" s="197"/>
      <c r="W327" s="198"/>
      <c r="X327" s="198"/>
      <c r="Y327" s="198"/>
      <c r="Z327" s="198"/>
    </row>
    <row r="328" ht="24.75" customHeight="1">
      <c r="A328" s="486">
        <v>3.0</v>
      </c>
      <c r="B328" s="241">
        <v>2.22310263E8</v>
      </c>
      <c r="C328" s="89" t="s">
        <v>141</v>
      </c>
      <c r="D328" s="217" t="s">
        <v>494</v>
      </c>
      <c r="E328" s="240" t="s">
        <v>649</v>
      </c>
      <c r="F328" s="241">
        <v>5.0</v>
      </c>
      <c r="G328" s="242">
        <v>2100000.0</v>
      </c>
      <c r="H328" s="220">
        <v>1650000.0</v>
      </c>
      <c r="I328" s="220"/>
      <c r="J328" s="220"/>
      <c r="K328" s="220"/>
      <c r="L328" s="220"/>
      <c r="M328" s="220"/>
      <c r="N328" s="220"/>
      <c r="O328" s="220"/>
      <c r="P328" s="220"/>
      <c r="Q328" s="220"/>
      <c r="R328" s="244"/>
      <c r="S328" s="278"/>
      <c r="T328" s="223">
        <f t="shared" si="17"/>
        <v>3750000</v>
      </c>
      <c r="U328" s="197"/>
      <c r="V328" s="197"/>
      <c r="W328" s="198"/>
      <c r="X328" s="198"/>
      <c r="Y328" s="198"/>
      <c r="Z328" s="198"/>
    </row>
    <row r="329" ht="24.75" customHeight="1">
      <c r="A329" s="487">
        <v>4.0</v>
      </c>
      <c r="B329" s="276">
        <v>2.22310264E8</v>
      </c>
      <c r="C329" s="488" t="s">
        <v>171</v>
      </c>
      <c r="D329" s="477" t="s">
        <v>494</v>
      </c>
      <c r="E329" s="489" t="s">
        <v>532</v>
      </c>
      <c r="F329" s="490">
        <v>2.0</v>
      </c>
      <c r="G329" s="480">
        <v>800000.0</v>
      </c>
      <c r="H329" s="480"/>
      <c r="I329" s="480"/>
      <c r="J329" s="480"/>
      <c r="K329" s="480"/>
      <c r="L329" s="480"/>
      <c r="M329" s="480"/>
      <c r="N329" s="480"/>
      <c r="O329" s="480"/>
      <c r="P329" s="480"/>
      <c r="Q329" s="480"/>
      <c r="R329" s="481"/>
      <c r="S329" s="491"/>
      <c r="T329" s="483">
        <f t="shared" si="17"/>
        <v>800000</v>
      </c>
      <c r="U329" s="197"/>
      <c r="V329" s="197"/>
      <c r="W329" s="198"/>
      <c r="X329" s="198"/>
      <c r="Y329" s="198"/>
      <c r="Z329" s="198"/>
    </row>
    <row r="330" ht="24.75" customHeight="1">
      <c r="A330" s="487">
        <v>5.0</v>
      </c>
      <c r="B330" s="276">
        <v>2.22310265E8</v>
      </c>
      <c r="C330" s="89" t="s">
        <v>173</v>
      </c>
      <c r="D330" s="248" t="s">
        <v>105</v>
      </c>
      <c r="E330" s="240" t="s">
        <v>564</v>
      </c>
      <c r="F330" s="241">
        <v>8.0</v>
      </c>
      <c r="G330" s="242">
        <v>2400000.0</v>
      </c>
      <c r="H330" s="220">
        <v>1350000.0</v>
      </c>
      <c r="I330" s="220"/>
      <c r="J330" s="220"/>
      <c r="K330" s="220"/>
      <c r="L330" s="220"/>
      <c r="M330" s="220"/>
      <c r="N330" s="220"/>
      <c r="O330" s="220"/>
      <c r="P330" s="220"/>
      <c r="Q330" s="220"/>
      <c r="R330" s="244"/>
      <c r="S330" s="249"/>
      <c r="T330" s="223">
        <f t="shared" si="17"/>
        <v>3750000</v>
      </c>
      <c r="U330" s="197"/>
      <c r="V330" s="197"/>
      <c r="W330" s="198"/>
      <c r="X330" s="198"/>
      <c r="Y330" s="198"/>
      <c r="Z330" s="198"/>
    </row>
    <row r="331" ht="24.75" customHeight="1">
      <c r="A331" s="487">
        <v>6.0</v>
      </c>
      <c r="B331" s="276">
        <v>2.22310266E8</v>
      </c>
      <c r="C331" s="231" t="s">
        <v>444</v>
      </c>
      <c r="D331" s="264" t="s">
        <v>494</v>
      </c>
      <c r="E331" s="233"/>
      <c r="F331" s="492"/>
      <c r="G331" s="238">
        <v>0.0</v>
      </c>
      <c r="H331" s="236">
        <v>3750000.0</v>
      </c>
      <c r="I331" s="235"/>
      <c r="J331" s="235"/>
      <c r="K331" s="235"/>
      <c r="L331" s="235"/>
      <c r="M331" s="235"/>
      <c r="N331" s="235"/>
      <c r="O331" s="235"/>
      <c r="P331" s="235"/>
      <c r="Q331" s="235"/>
      <c r="R331" s="254"/>
      <c r="S331" s="237"/>
      <c r="T331" s="238">
        <f t="shared" si="17"/>
        <v>3750000</v>
      </c>
      <c r="U331" s="197"/>
      <c r="V331" s="197"/>
      <c r="W331" s="198"/>
      <c r="X331" s="198"/>
      <c r="Y331" s="198"/>
      <c r="Z331" s="198"/>
    </row>
    <row r="332" ht="24.75" customHeight="1">
      <c r="A332" s="487">
        <v>7.0</v>
      </c>
      <c r="B332" s="276">
        <v>2.22310267E8</v>
      </c>
      <c r="C332" s="89" t="s">
        <v>142</v>
      </c>
      <c r="D332" s="217" t="s">
        <v>105</v>
      </c>
      <c r="E332" s="339" t="s">
        <v>549</v>
      </c>
      <c r="F332" s="340">
        <v>11.0</v>
      </c>
      <c r="G332" s="341">
        <v>3600000.0</v>
      </c>
      <c r="H332" s="220">
        <v>300000.0</v>
      </c>
      <c r="I332" s="220"/>
      <c r="J332" s="220"/>
      <c r="K332" s="220"/>
      <c r="L332" s="220"/>
      <c r="M332" s="220"/>
      <c r="N332" s="220"/>
      <c r="O332" s="220"/>
      <c r="P332" s="220"/>
      <c r="Q332" s="220"/>
      <c r="R332" s="249"/>
      <c r="S332" s="249"/>
      <c r="T332" s="223">
        <f t="shared" si="17"/>
        <v>3900000</v>
      </c>
      <c r="U332" s="197"/>
      <c r="V332" s="197"/>
      <c r="W332" s="198"/>
      <c r="X332" s="198"/>
      <c r="Y332" s="198"/>
      <c r="Z332" s="198"/>
    </row>
    <row r="333" ht="24.75" customHeight="1">
      <c r="A333" s="487">
        <v>8.0</v>
      </c>
      <c r="B333" s="276">
        <v>2.22310268E8</v>
      </c>
      <c r="C333" s="231" t="s">
        <v>306</v>
      </c>
      <c r="D333" s="250" t="s">
        <v>494</v>
      </c>
      <c r="E333" s="233" t="s">
        <v>505</v>
      </c>
      <c r="F333" s="234">
        <v>1.0</v>
      </c>
      <c r="G333" s="235">
        <v>2100000.0</v>
      </c>
      <c r="H333" s="236">
        <v>1650000.0</v>
      </c>
      <c r="I333" s="235"/>
      <c r="J333" s="235"/>
      <c r="K333" s="235"/>
      <c r="L333" s="235"/>
      <c r="M333" s="235"/>
      <c r="N333" s="235"/>
      <c r="O333" s="235"/>
      <c r="P333" s="235"/>
      <c r="Q333" s="235"/>
      <c r="R333" s="254"/>
      <c r="S333" s="254"/>
      <c r="T333" s="238">
        <f t="shared" si="17"/>
        <v>3750000</v>
      </c>
      <c r="U333" s="197"/>
      <c r="V333" s="197"/>
      <c r="W333" s="198"/>
      <c r="X333" s="198"/>
      <c r="Y333" s="198"/>
      <c r="Z333" s="198"/>
    </row>
    <row r="334" ht="24.75" customHeight="1">
      <c r="A334" s="487">
        <v>9.0</v>
      </c>
      <c r="B334" s="276">
        <v>2.22310269E8</v>
      </c>
      <c r="C334" s="231" t="s">
        <v>292</v>
      </c>
      <c r="D334" s="250" t="s">
        <v>105</v>
      </c>
      <c r="E334" s="251" t="s">
        <v>650</v>
      </c>
      <c r="F334" s="252">
        <v>9.0</v>
      </c>
      <c r="G334" s="253">
        <v>3300000.0</v>
      </c>
      <c r="H334" s="236">
        <v>450000.0</v>
      </c>
      <c r="I334" s="235"/>
      <c r="J334" s="235"/>
      <c r="K334" s="235"/>
      <c r="L334" s="235"/>
      <c r="M334" s="235"/>
      <c r="N334" s="235"/>
      <c r="O334" s="235"/>
      <c r="P334" s="235"/>
      <c r="Q334" s="235"/>
      <c r="R334" s="411"/>
      <c r="S334" s="237"/>
      <c r="T334" s="238">
        <f t="shared" si="17"/>
        <v>3750000</v>
      </c>
      <c r="U334" s="197"/>
      <c r="V334" s="197"/>
      <c r="W334" s="198"/>
      <c r="X334" s="198"/>
      <c r="Y334" s="198"/>
      <c r="Z334" s="198"/>
    </row>
    <row r="335" ht="24.75" customHeight="1">
      <c r="A335" s="487">
        <v>10.0</v>
      </c>
      <c r="B335" s="276">
        <v>2.2231027E8</v>
      </c>
      <c r="C335" s="89" t="s">
        <v>651</v>
      </c>
      <c r="D335" s="239" t="s">
        <v>494</v>
      </c>
      <c r="E335" s="339" t="s">
        <v>549</v>
      </c>
      <c r="F335" s="340">
        <v>11.0</v>
      </c>
      <c r="G335" s="341">
        <v>3900000.0</v>
      </c>
      <c r="H335" s="220"/>
      <c r="I335" s="220"/>
      <c r="J335" s="220"/>
      <c r="K335" s="220"/>
      <c r="L335" s="220"/>
      <c r="M335" s="220"/>
      <c r="N335" s="220"/>
      <c r="O335" s="220"/>
      <c r="P335" s="220"/>
      <c r="Q335" s="220"/>
      <c r="R335" s="332"/>
      <c r="S335" s="249"/>
      <c r="T335" s="223">
        <f t="shared" si="17"/>
        <v>3900000</v>
      </c>
      <c r="U335" s="197"/>
      <c r="V335" s="197"/>
      <c r="W335" s="198"/>
      <c r="X335" s="198"/>
      <c r="Y335" s="198"/>
      <c r="Z335" s="198"/>
    </row>
    <row r="336" ht="24.75" customHeight="1">
      <c r="A336" s="487">
        <v>11.0</v>
      </c>
      <c r="B336" s="276">
        <v>2.22310271E8</v>
      </c>
      <c r="C336" s="224" t="s">
        <v>337</v>
      </c>
      <c r="D336" s="329" t="s">
        <v>105</v>
      </c>
      <c r="E336" s="226"/>
      <c r="F336" s="215"/>
      <c r="G336" s="227">
        <v>0.0</v>
      </c>
      <c r="H336" s="262">
        <v>3000000.0</v>
      </c>
      <c r="I336" s="227"/>
      <c r="J336" s="227"/>
      <c r="K336" s="227"/>
      <c r="L336" s="227"/>
      <c r="M336" s="227"/>
      <c r="N336" s="227"/>
      <c r="O336" s="227"/>
      <c r="P336" s="227"/>
      <c r="Q336" s="227"/>
      <c r="R336" s="228"/>
      <c r="S336" s="228"/>
      <c r="T336" s="315">
        <f t="shared" si="17"/>
        <v>3000000</v>
      </c>
      <c r="U336" s="197"/>
      <c r="V336" s="197"/>
      <c r="W336" s="198"/>
      <c r="X336" s="198"/>
      <c r="Y336" s="198"/>
      <c r="Z336" s="198"/>
    </row>
    <row r="337" ht="24.75" customHeight="1">
      <c r="A337" s="487">
        <v>12.0</v>
      </c>
      <c r="B337" s="276">
        <v>2.22310272E8</v>
      </c>
      <c r="C337" s="89" t="s">
        <v>172</v>
      </c>
      <c r="D337" s="239" t="s">
        <v>494</v>
      </c>
      <c r="E337" s="240" t="s">
        <v>633</v>
      </c>
      <c r="F337" s="241">
        <v>11.0</v>
      </c>
      <c r="G337" s="242">
        <v>4200000.0</v>
      </c>
      <c r="H337" s="220">
        <v>600000.0</v>
      </c>
      <c r="I337" s="220"/>
      <c r="J337" s="220"/>
      <c r="K337" s="220"/>
      <c r="L337" s="220"/>
      <c r="M337" s="220"/>
      <c r="N337" s="220"/>
      <c r="O337" s="220"/>
      <c r="P337" s="220"/>
      <c r="Q337" s="220"/>
      <c r="R337" s="244"/>
      <c r="S337" s="249"/>
      <c r="T337" s="223">
        <f t="shared" si="17"/>
        <v>4800000</v>
      </c>
      <c r="U337" s="197"/>
      <c r="V337" s="197"/>
      <c r="W337" s="198"/>
      <c r="X337" s="198"/>
      <c r="Y337" s="198"/>
      <c r="Z337" s="198"/>
    </row>
    <row r="338" ht="24.75" customHeight="1">
      <c r="A338" s="487">
        <v>13.0</v>
      </c>
      <c r="B338" s="276">
        <v>2.22310273E8</v>
      </c>
      <c r="C338" s="245" t="s">
        <v>223</v>
      </c>
      <c r="D338" s="263" t="s">
        <v>105</v>
      </c>
      <c r="E338" s="275" t="s">
        <v>652</v>
      </c>
      <c r="F338" s="276">
        <v>2.0</v>
      </c>
      <c r="G338" s="277">
        <v>600000.0</v>
      </c>
      <c r="H338" s="227">
        <v>2500000.0</v>
      </c>
      <c r="I338" s="227"/>
      <c r="J338" s="227"/>
      <c r="K338" s="227"/>
      <c r="L338" s="227"/>
      <c r="M338" s="227"/>
      <c r="N338" s="227"/>
      <c r="O338" s="227"/>
      <c r="P338" s="227"/>
      <c r="Q338" s="227"/>
      <c r="R338" s="247"/>
      <c r="S338" s="228"/>
      <c r="T338" s="315">
        <f t="shared" si="17"/>
        <v>3100000</v>
      </c>
      <c r="U338" s="197"/>
      <c r="V338" s="197"/>
      <c r="W338" s="198"/>
      <c r="X338" s="198"/>
      <c r="Y338" s="198"/>
      <c r="Z338" s="198"/>
    </row>
    <row r="339" ht="24.75" customHeight="1">
      <c r="A339" s="487">
        <v>14.0</v>
      </c>
      <c r="B339" s="276">
        <v>2.22310274E8</v>
      </c>
      <c r="C339" s="245" t="s">
        <v>310</v>
      </c>
      <c r="D339" s="257" t="s">
        <v>494</v>
      </c>
      <c r="E339" s="275" t="s">
        <v>653</v>
      </c>
      <c r="F339" s="276">
        <v>3.0</v>
      </c>
      <c r="G339" s="277">
        <v>900000.0</v>
      </c>
      <c r="H339" s="262">
        <v>1000000.0</v>
      </c>
      <c r="I339" s="227"/>
      <c r="J339" s="227"/>
      <c r="K339" s="227"/>
      <c r="L339" s="227"/>
      <c r="M339" s="227"/>
      <c r="N339" s="227"/>
      <c r="O339" s="227"/>
      <c r="P339" s="227"/>
      <c r="Q339" s="227"/>
      <c r="R339" s="228"/>
      <c r="S339" s="247"/>
      <c r="T339" s="315">
        <f t="shared" si="17"/>
        <v>1900000</v>
      </c>
      <c r="U339" s="197"/>
      <c r="V339" s="197"/>
      <c r="W339" s="198"/>
      <c r="X339" s="198"/>
      <c r="Y339" s="198"/>
      <c r="Z339" s="198"/>
    </row>
    <row r="340" ht="24.75" customHeight="1">
      <c r="A340" s="487">
        <v>15.0</v>
      </c>
      <c r="B340" s="276">
        <v>2.22310275E8</v>
      </c>
      <c r="C340" s="245" t="s">
        <v>297</v>
      </c>
      <c r="D340" s="257" t="s">
        <v>494</v>
      </c>
      <c r="E340" s="275" t="s">
        <v>653</v>
      </c>
      <c r="F340" s="276">
        <v>3.0</v>
      </c>
      <c r="G340" s="277">
        <v>900000.0</v>
      </c>
      <c r="H340" s="262">
        <v>1100000.0</v>
      </c>
      <c r="I340" s="227"/>
      <c r="J340" s="227"/>
      <c r="K340" s="227"/>
      <c r="L340" s="227"/>
      <c r="M340" s="227"/>
      <c r="N340" s="227"/>
      <c r="O340" s="227"/>
      <c r="P340" s="227"/>
      <c r="Q340" s="227"/>
      <c r="R340" s="247"/>
      <c r="S340" s="228"/>
      <c r="T340" s="315">
        <f t="shared" si="17"/>
        <v>2000000</v>
      </c>
      <c r="U340" s="197"/>
      <c r="V340" s="197"/>
      <c r="W340" s="198"/>
      <c r="X340" s="198"/>
      <c r="Y340" s="198"/>
      <c r="Z340" s="198"/>
    </row>
    <row r="341" ht="24.75" customHeight="1">
      <c r="A341" s="487">
        <v>16.0</v>
      </c>
      <c r="B341" s="276">
        <v>2.22310276E8</v>
      </c>
      <c r="C341" s="89" t="s">
        <v>178</v>
      </c>
      <c r="D341" s="239" t="s">
        <v>494</v>
      </c>
      <c r="E341" s="218" t="s">
        <v>596</v>
      </c>
      <c r="F341" s="219">
        <v>6.0</v>
      </c>
      <c r="G341" s="220">
        <v>2100000.0</v>
      </c>
      <c r="H341" s="220">
        <v>1650000.0</v>
      </c>
      <c r="I341" s="220"/>
      <c r="J341" s="220"/>
      <c r="K341" s="220"/>
      <c r="L341" s="220"/>
      <c r="M341" s="220"/>
      <c r="N341" s="220"/>
      <c r="O341" s="220"/>
      <c r="P341" s="220"/>
      <c r="Q341" s="220"/>
      <c r="R341" s="244"/>
      <c r="S341" s="278"/>
      <c r="T341" s="223">
        <f t="shared" si="17"/>
        <v>3750000</v>
      </c>
      <c r="U341" s="197"/>
      <c r="V341" s="197"/>
      <c r="W341" s="198"/>
      <c r="X341" s="198"/>
      <c r="Y341" s="198"/>
      <c r="Z341" s="198"/>
    </row>
    <row r="342" ht="24.75" customHeight="1">
      <c r="A342" s="493">
        <v>17.0</v>
      </c>
      <c r="B342" s="494">
        <v>2.22310277E8</v>
      </c>
      <c r="C342" s="231" t="s">
        <v>307</v>
      </c>
      <c r="D342" s="264" t="s">
        <v>494</v>
      </c>
      <c r="E342" s="251" t="s">
        <v>650</v>
      </c>
      <c r="F342" s="252">
        <v>9.0</v>
      </c>
      <c r="G342" s="253">
        <v>3300000.0</v>
      </c>
      <c r="H342" s="235">
        <v>300000.0</v>
      </c>
      <c r="I342" s="235"/>
      <c r="J342" s="235"/>
      <c r="K342" s="235"/>
      <c r="L342" s="235"/>
      <c r="M342" s="235"/>
      <c r="N342" s="235"/>
      <c r="O342" s="235"/>
      <c r="P342" s="235"/>
      <c r="Q342" s="235"/>
      <c r="R342" s="495">
        <v>150000.0</v>
      </c>
      <c r="S342" s="237"/>
      <c r="T342" s="238">
        <f t="shared" si="17"/>
        <v>3750000</v>
      </c>
      <c r="U342" s="197"/>
      <c r="V342" s="197"/>
      <c r="W342" s="198"/>
      <c r="X342" s="198"/>
      <c r="Y342" s="198"/>
      <c r="Z342" s="198"/>
    </row>
    <row r="343" ht="24.75" customHeight="1">
      <c r="A343" s="487">
        <v>18.0</v>
      </c>
      <c r="B343" s="276">
        <v>2.22310278E8</v>
      </c>
      <c r="C343" s="231" t="s">
        <v>143</v>
      </c>
      <c r="D343" s="232" t="s">
        <v>494</v>
      </c>
      <c r="E343" s="233"/>
      <c r="F343" s="234"/>
      <c r="G343" s="235">
        <v>300000.0</v>
      </c>
      <c r="H343" s="235">
        <v>1000000.0</v>
      </c>
      <c r="I343" s="235"/>
      <c r="J343" s="235"/>
      <c r="K343" s="235"/>
      <c r="L343" s="235"/>
      <c r="M343" s="235"/>
      <c r="N343" s="235"/>
      <c r="O343" s="235"/>
      <c r="P343" s="235"/>
      <c r="Q343" s="235"/>
      <c r="R343" s="254">
        <v>700000.0</v>
      </c>
      <c r="S343" s="471">
        <v>1800000.0</v>
      </c>
      <c r="T343" s="238">
        <f t="shared" si="17"/>
        <v>3800000</v>
      </c>
      <c r="U343" s="197"/>
      <c r="V343" s="197"/>
      <c r="W343" s="198"/>
      <c r="X343" s="198"/>
      <c r="Y343" s="198"/>
      <c r="Z343" s="198"/>
    </row>
    <row r="344" ht="24.75" customHeight="1">
      <c r="A344" s="487">
        <v>19.0</v>
      </c>
      <c r="B344" s="276">
        <v>2.22310279E8</v>
      </c>
      <c r="C344" s="245" t="s">
        <v>215</v>
      </c>
      <c r="D344" s="261" t="s">
        <v>494</v>
      </c>
      <c r="E344" s="275" t="s">
        <v>649</v>
      </c>
      <c r="F344" s="276">
        <v>5.0</v>
      </c>
      <c r="G344" s="277">
        <v>2100000.0</v>
      </c>
      <c r="H344" s="227">
        <v>300000.0</v>
      </c>
      <c r="I344" s="227"/>
      <c r="J344" s="227"/>
      <c r="K344" s="227"/>
      <c r="L344" s="227"/>
      <c r="M344" s="227"/>
      <c r="N344" s="227"/>
      <c r="O344" s="227"/>
      <c r="P344" s="227"/>
      <c r="Q344" s="227"/>
      <c r="R344" s="272">
        <v>300000.0</v>
      </c>
      <c r="S344" s="424">
        <v>600000.0</v>
      </c>
      <c r="T344" s="315">
        <f t="shared" si="17"/>
        <v>3300000</v>
      </c>
      <c r="U344" s="197"/>
      <c r="V344" s="197"/>
      <c r="W344" s="198"/>
      <c r="X344" s="198"/>
      <c r="Y344" s="198"/>
      <c r="Z344" s="198"/>
    </row>
    <row r="345" ht="24.75" customHeight="1">
      <c r="A345" s="487">
        <v>20.0</v>
      </c>
      <c r="B345" s="276">
        <v>2.2231028E8</v>
      </c>
      <c r="C345" s="343" t="s">
        <v>370</v>
      </c>
      <c r="D345" s="344" t="s">
        <v>494</v>
      </c>
      <c r="E345" s="472" t="s">
        <v>652</v>
      </c>
      <c r="F345" s="473">
        <v>2.0</v>
      </c>
      <c r="G345" s="474">
        <v>600000.0</v>
      </c>
      <c r="H345" s="348">
        <v>3150000.0</v>
      </c>
      <c r="I345" s="347"/>
      <c r="J345" s="347"/>
      <c r="K345" s="347"/>
      <c r="L345" s="347"/>
      <c r="M345" s="347"/>
      <c r="N345" s="347"/>
      <c r="O345" s="347"/>
      <c r="P345" s="347"/>
      <c r="Q345" s="347"/>
      <c r="R345" s="349"/>
      <c r="S345" s="349"/>
      <c r="T345" s="351">
        <f t="shared" si="17"/>
        <v>3750000</v>
      </c>
      <c r="U345" s="197"/>
      <c r="V345" s="197"/>
      <c r="W345" s="198"/>
      <c r="X345" s="198"/>
      <c r="Y345" s="198"/>
      <c r="Z345" s="198"/>
    </row>
    <row r="346" ht="24.75" customHeight="1">
      <c r="A346" s="487">
        <v>21.0</v>
      </c>
      <c r="B346" s="276">
        <v>2.22310281E8</v>
      </c>
      <c r="C346" s="231" t="s">
        <v>251</v>
      </c>
      <c r="D346" s="232" t="s">
        <v>105</v>
      </c>
      <c r="E346" s="251" t="s">
        <v>653</v>
      </c>
      <c r="F346" s="252">
        <v>3.0</v>
      </c>
      <c r="G346" s="253">
        <v>900000.0</v>
      </c>
      <c r="H346" s="236">
        <v>2850000.0</v>
      </c>
      <c r="I346" s="235"/>
      <c r="J346" s="235"/>
      <c r="K346" s="235"/>
      <c r="L346" s="235"/>
      <c r="M346" s="235"/>
      <c r="N346" s="235"/>
      <c r="O346" s="235"/>
      <c r="P346" s="235"/>
      <c r="Q346" s="235"/>
      <c r="R346" s="237"/>
      <c r="S346" s="254"/>
      <c r="T346" s="238">
        <f t="shared" si="17"/>
        <v>3750000</v>
      </c>
      <c r="U346" s="197"/>
      <c r="V346" s="197"/>
      <c r="W346" s="198"/>
      <c r="X346" s="198"/>
      <c r="Y346" s="198"/>
      <c r="Z346" s="198"/>
    </row>
    <row r="347" ht="24.75" customHeight="1">
      <c r="A347" s="487">
        <v>22.0</v>
      </c>
      <c r="B347" s="276">
        <v>2.22310282E8</v>
      </c>
      <c r="C347" s="89" t="s">
        <v>654</v>
      </c>
      <c r="D347" s="239" t="s">
        <v>105</v>
      </c>
      <c r="E347" s="218" t="s">
        <v>541</v>
      </c>
      <c r="F347" s="219">
        <v>4.0</v>
      </c>
      <c r="G347" s="220">
        <v>3750000.0</v>
      </c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496"/>
      <c r="S347" s="249"/>
      <c r="T347" s="223">
        <f t="shared" si="17"/>
        <v>3750000</v>
      </c>
      <c r="U347" s="197"/>
      <c r="V347" s="197"/>
      <c r="W347" s="198"/>
      <c r="X347" s="198"/>
      <c r="Y347" s="198"/>
      <c r="Z347" s="198"/>
    </row>
    <row r="348" ht="24.75" customHeight="1">
      <c r="A348" s="487">
        <v>23.0</v>
      </c>
      <c r="B348" s="276">
        <v>2.22310283E8</v>
      </c>
      <c r="C348" s="245" t="s">
        <v>277</v>
      </c>
      <c r="D348" s="263" t="s">
        <v>105</v>
      </c>
      <c r="E348" s="275" t="s">
        <v>535</v>
      </c>
      <c r="F348" s="276">
        <v>7.0</v>
      </c>
      <c r="G348" s="277">
        <v>2700000.0</v>
      </c>
      <c r="H348" s="227">
        <v>300000.0</v>
      </c>
      <c r="I348" s="227"/>
      <c r="J348" s="227"/>
      <c r="K348" s="227"/>
      <c r="L348" s="227"/>
      <c r="M348" s="227"/>
      <c r="N348" s="227"/>
      <c r="O348" s="227"/>
      <c r="P348" s="227"/>
      <c r="Q348" s="227"/>
      <c r="R348" s="424">
        <v>300000.0</v>
      </c>
      <c r="S348" s="228"/>
      <c r="T348" s="315">
        <f t="shared" si="17"/>
        <v>3300000</v>
      </c>
      <c r="U348" s="197"/>
      <c r="V348" s="197"/>
      <c r="W348" s="198"/>
      <c r="X348" s="198"/>
      <c r="Y348" s="198"/>
      <c r="Z348" s="198"/>
    </row>
    <row r="349" ht="24.75" customHeight="1">
      <c r="A349" s="487">
        <v>24.0</v>
      </c>
      <c r="B349" s="276">
        <v>2.22310284E8</v>
      </c>
      <c r="C349" s="89" t="s">
        <v>655</v>
      </c>
      <c r="D349" s="217" t="s">
        <v>105</v>
      </c>
      <c r="E349" s="218" t="s">
        <v>504</v>
      </c>
      <c r="F349" s="219">
        <v>9.0</v>
      </c>
      <c r="G349" s="220">
        <v>3750000.0</v>
      </c>
      <c r="H349" s="220"/>
      <c r="I349" s="220"/>
      <c r="J349" s="220"/>
      <c r="K349" s="220"/>
      <c r="L349" s="220"/>
      <c r="M349" s="220"/>
      <c r="N349" s="220"/>
      <c r="O349" s="220"/>
      <c r="P349" s="220"/>
      <c r="Q349" s="220"/>
      <c r="R349" s="332"/>
      <c r="S349" s="249"/>
      <c r="T349" s="223">
        <f t="shared" si="17"/>
        <v>3750000</v>
      </c>
      <c r="U349" s="197"/>
      <c r="V349" s="197"/>
      <c r="W349" s="198"/>
      <c r="X349" s="198"/>
      <c r="Y349" s="198"/>
      <c r="Z349" s="198"/>
    </row>
    <row r="350" ht="24.75" customHeight="1">
      <c r="A350" s="487">
        <v>25.0</v>
      </c>
      <c r="B350" s="276">
        <v>2.22310285E8</v>
      </c>
      <c r="C350" s="89" t="s">
        <v>656</v>
      </c>
      <c r="D350" s="497" t="s">
        <v>494</v>
      </c>
      <c r="E350" s="339" t="s">
        <v>499</v>
      </c>
      <c r="F350" s="340">
        <v>10.0</v>
      </c>
      <c r="G350" s="341">
        <v>3900000.0</v>
      </c>
      <c r="H350" s="220"/>
      <c r="I350" s="220"/>
      <c r="J350" s="220"/>
      <c r="K350" s="220"/>
      <c r="L350" s="220"/>
      <c r="M350" s="220"/>
      <c r="N350" s="220"/>
      <c r="O350" s="220"/>
      <c r="P350" s="220"/>
      <c r="Q350" s="220"/>
      <c r="R350" s="249"/>
      <c r="S350" s="249"/>
      <c r="T350" s="223">
        <f t="shared" si="17"/>
        <v>3900000</v>
      </c>
      <c r="U350" s="197"/>
      <c r="V350" s="197"/>
      <c r="W350" s="198"/>
      <c r="X350" s="198"/>
      <c r="Y350" s="198"/>
      <c r="Z350" s="198"/>
    </row>
    <row r="351" ht="24.75" customHeight="1">
      <c r="A351" s="487">
        <v>26.0</v>
      </c>
      <c r="B351" s="276">
        <v>2.22310286E8</v>
      </c>
      <c r="C351" s="89" t="s">
        <v>657</v>
      </c>
      <c r="D351" s="217" t="s">
        <v>494</v>
      </c>
      <c r="E351" s="240" t="s">
        <v>511</v>
      </c>
      <c r="F351" s="241">
        <v>12.0</v>
      </c>
      <c r="G351" s="242">
        <v>3750000.0</v>
      </c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44"/>
      <c r="S351" s="249"/>
      <c r="T351" s="223">
        <f t="shared" si="17"/>
        <v>3750000</v>
      </c>
      <c r="U351" s="197"/>
      <c r="V351" s="197"/>
      <c r="W351" s="198"/>
      <c r="X351" s="198"/>
      <c r="Y351" s="198"/>
      <c r="Z351" s="198"/>
    </row>
    <row r="352" ht="24.75" customHeight="1">
      <c r="A352" s="487">
        <v>27.0</v>
      </c>
      <c r="B352" s="276">
        <v>2.22310287E8</v>
      </c>
      <c r="C352" s="465" t="s">
        <v>389</v>
      </c>
      <c r="D352" s="466" t="s">
        <v>494</v>
      </c>
      <c r="E352" s="467" t="s">
        <v>499</v>
      </c>
      <c r="F352" s="468">
        <v>10.0</v>
      </c>
      <c r="G352" s="469">
        <v>2600000.0</v>
      </c>
      <c r="H352" s="469">
        <v>300000.0</v>
      </c>
      <c r="I352" s="227"/>
      <c r="J352" s="227"/>
      <c r="K352" s="227"/>
      <c r="L352" s="227"/>
      <c r="M352" s="227"/>
      <c r="N352" s="227"/>
      <c r="O352" s="227"/>
      <c r="P352" s="227"/>
      <c r="Q352" s="227"/>
      <c r="R352" s="424">
        <v>550000.0</v>
      </c>
      <c r="S352" s="228"/>
      <c r="T352" s="315">
        <f t="shared" si="17"/>
        <v>3450000</v>
      </c>
      <c r="U352" s="197"/>
      <c r="V352" s="197"/>
      <c r="W352" s="198"/>
      <c r="X352" s="198"/>
      <c r="Y352" s="198"/>
      <c r="Z352" s="198"/>
    </row>
    <row r="353" ht="24.75" customHeight="1">
      <c r="A353" s="487">
        <v>28.0</v>
      </c>
      <c r="B353" s="276">
        <v>2.22310288E8</v>
      </c>
      <c r="C353" s="245" t="s">
        <v>658</v>
      </c>
      <c r="D353" s="257" t="s">
        <v>494</v>
      </c>
      <c r="E353" s="226" t="s">
        <v>574</v>
      </c>
      <c r="F353" s="215">
        <v>5.0</v>
      </c>
      <c r="G353" s="227">
        <v>1800000.0</v>
      </c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47"/>
      <c r="S353" s="229"/>
      <c r="T353" s="315">
        <f t="shared" si="17"/>
        <v>1800000</v>
      </c>
      <c r="U353" s="197"/>
      <c r="V353" s="197"/>
      <c r="W353" s="198"/>
      <c r="X353" s="198"/>
      <c r="Y353" s="198"/>
      <c r="Z353" s="198"/>
    </row>
    <row r="354" ht="24.75" customHeight="1">
      <c r="A354" s="487">
        <v>29.0</v>
      </c>
      <c r="B354" s="276">
        <v>2.22310289E8</v>
      </c>
      <c r="C354" s="400" t="s">
        <v>25</v>
      </c>
      <c r="D354" s="498" t="s">
        <v>105</v>
      </c>
      <c r="E354" s="233" t="s">
        <v>508</v>
      </c>
      <c r="F354" s="234">
        <v>8.0</v>
      </c>
      <c r="G354" s="235">
        <v>2400000.0</v>
      </c>
      <c r="H354" s="235">
        <v>1200000.0</v>
      </c>
      <c r="I354" s="235"/>
      <c r="J354" s="235"/>
      <c r="K354" s="235"/>
      <c r="L354" s="235"/>
      <c r="M354" s="235"/>
      <c r="N354" s="235"/>
      <c r="O354" s="235"/>
      <c r="P354" s="235"/>
      <c r="Q354" s="235"/>
      <c r="R354" s="266">
        <v>150000.0</v>
      </c>
      <c r="S354" s="254"/>
      <c r="T354" s="238">
        <f t="shared" si="17"/>
        <v>3750000</v>
      </c>
      <c r="U354" s="197"/>
      <c r="V354" s="197"/>
      <c r="W354" s="198"/>
      <c r="X354" s="198"/>
      <c r="Y354" s="198"/>
      <c r="Z354" s="198"/>
    </row>
    <row r="355" ht="24.75" customHeight="1">
      <c r="A355" s="487">
        <v>30.0</v>
      </c>
      <c r="B355" s="276">
        <v>2.2231029E8</v>
      </c>
      <c r="C355" s="231" t="s">
        <v>308</v>
      </c>
      <c r="D355" s="232" t="s">
        <v>494</v>
      </c>
      <c r="E355" s="233" t="s">
        <v>504</v>
      </c>
      <c r="F355" s="234">
        <v>9.0</v>
      </c>
      <c r="G355" s="235">
        <v>3600000.0</v>
      </c>
      <c r="H355" s="236">
        <v>150000.0</v>
      </c>
      <c r="I355" s="235"/>
      <c r="J355" s="235"/>
      <c r="K355" s="235"/>
      <c r="L355" s="235"/>
      <c r="M355" s="235"/>
      <c r="N355" s="235"/>
      <c r="O355" s="235"/>
      <c r="P355" s="235"/>
      <c r="Q355" s="235"/>
      <c r="R355" s="237"/>
      <c r="S355" s="274"/>
      <c r="T355" s="238">
        <f t="shared" si="17"/>
        <v>3750000</v>
      </c>
      <c r="U355" s="197"/>
      <c r="V355" s="197"/>
      <c r="W355" s="198"/>
      <c r="X355" s="198"/>
      <c r="Y355" s="198"/>
      <c r="Z355" s="198"/>
    </row>
    <row r="356" ht="24.75" customHeight="1">
      <c r="A356" s="487">
        <v>31.0</v>
      </c>
      <c r="B356" s="276">
        <v>2.22310291E8</v>
      </c>
      <c r="C356" s="343" t="s">
        <v>371</v>
      </c>
      <c r="D356" s="448" t="s">
        <v>105</v>
      </c>
      <c r="E356" s="345" t="s">
        <v>596</v>
      </c>
      <c r="F356" s="346">
        <v>6.0</v>
      </c>
      <c r="G356" s="347">
        <v>3000000.0</v>
      </c>
      <c r="H356" s="348">
        <v>750000.0</v>
      </c>
      <c r="I356" s="347"/>
      <c r="J356" s="347"/>
      <c r="K356" s="347"/>
      <c r="L356" s="347"/>
      <c r="M356" s="347"/>
      <c r="N356" s="347"/>
      <c r="O356" s="347"/>
      <c r="P356" s="347"/>
      <c r="Q356" s="347"/>
      <c r="R356" s="349"/>
      <c r="S356" s="449"/>
      <c r="T356" s="351">
        <f t="shared" si="17"/>
        <v>3750000</v>
      </c>
      <c r="U356" s="197"/>
      <c r="V356" s="197"/>
      <c r="W356" s="198"/>
      <c r="X356" s="198"/>
      <c r="Y356" s="198"/>
      <c r="Z356" s="198"/>
    </row>
    <row r="357" ht="24.75" customHeight="1">
      <c r="A357" s="487">
        <v>32.0</v>
      </c>
      <c r="B357" s="276">
        <v>2.22310292E8</v>
      </c>
      <c r="C357" s="245" t="s">
        <v>659</v>
      </c>
      <c r="D357" s="246" t="s">
        <v>494</v>
      </c>
      <c r="E357" s="226" t="s">
        <v>504</v>
      </c>
      <c r="F357" s="215">
        <v>9.0</v>
      </c>
      <c r="G357" s="227">
        <v>3300000.0</v>
      </c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47"/>
      <c r="S357" s="229"/>
      <c r="T357" s="315">
        <f t="shared" si="17"/>
        <v>3300000</v>
      </c>
      <c r="U357" s="197"/>
      <c r="V357" s="197"/>
      <c r="W357" s="198"/>
      <c r="X357" s="198"/>
      <c r="Y357" s="198"/>
      <c r="Z357" s="198"/>
    </row>
    <row r="358" ht="24.75" customHeight="1">
      <c r="A358" s="487">
        <v>33.0</v>
      </c>
      <c r="B358" s="276">
        <v>2.22310293E8</v>
      </c>
      <c r="C358" s="476" t="s">
        <v>660</v>
      </c>
      <c r="D358" s="499" t="s">
        <v>105</v>
      </c>
      <c r="E358" s="489" t="s">
        <v>661</v>
      </c>
      <c r="F358" s="490">
        <v>1.0</v>
      </c>
      <c r="G358" s="480">
        <v>200000.0</v>
      </c>
      <c r="H358" s="480">
        <v>3000000.0</v>
      </c>
      <c r="I358" s="480"/>
      <c r="J358" s="480"/>
      <c r="K358" s="480"/>
      <c r="L358" s="480"/>
      <c r="M358" s="480"/>
      <c r="N358" s="480"/>
      <c r="O358" s="480"/>
      <c r="P358" s="480"/>
      <c r="Q358" s="480"/>
      <c r="R358" s="481"/>
      <c r="S358" s="491"/>
      <c r="T358" s="483">
        <f t="shared" si="17"/>
        <v>3200000</v>
      </c>
      <c r="U358" s="197"/>
      <c r="V358" s="197"/>
      <c r="W358" s="198"/>
      <c r="X358" s="198"/>
      <c r="Y358" s="198"/>
      <c r="Z358" s="198"/>
    </row>
    <row r="359" ht="24.75" customHeight="1">
      <c r="A359" s="487">
        <v>34.0</v>
      </c>
      <c r="B359" s="276">
        <v>2.22310294E8</v>
      </c>
      <c r="C359" s="245" t="s">
        <v>414</v>
      </c>
      <c r="D359" s="246" t="s">
        <v>494</v>
      </c>
      <c r="E359" s="226"/>
      <c r="F359" s="215"/>
      <c r="G359" s="227">
        <v>0.0</v>
      </c>
      <c r="H359" s="262">
        <v>1000000.0</v>
      </c>
      <c r="I359" s="227"/>
      <c r="J359" s="227"/>
      <c r="K359" s="227"/>
      <c r="L359" s="227"/>
      <c r="M359" s="227"/>
      <c r="N359" s="227"/>
      <c r="O359" s="227"/>
      <c r="P359" s="227"/>
      <c r="Q359" s="227"/>
      <c r="R359" s="247"/>
      <c r="S359" s="247"/>
      <c r="T359" s="315">
        <f t="shared" si="17"/>
        <v>1000000</v>
      </c>
      <c r="U359" s="197"/>
      <c r="V359" s="197"/>
      <c r="W359" s="198"/>
      <c r="X359" s="198"/>
      <c r="Y359" s="198"/>
      <c r="Z359" s="198"/>
    </row>
    <row r="360" ht="24.75" customHeight="1">
      <c r="A360" s="487">
        <v>35.0</v>
      </c>
      <c r="B360" s="276">
        <v>2.22310295E8</v>
      </c>
      <c r="C360" s="89" t="s">
        <v>662</v>
      </c>
      <c r="D360" s="239" t="s">
        <v>494</v>
      </c>
      <c r="E360" s="339" t="s">
        <v>499</v>
      </c>
      <c r="F360" s="340">
        <v>10.0</v>
      </c>
      <c r="G360" s="341">
        <v>3900000.0</v>
      </c>
      <c r="H360" s="220"/>
      <c r="I360" s="220"/>
      <c r="J360" s="220"/>
      <c r="K360" s="220"/>
      <c r="L360" s="220"/>
      <c r="M360" s="220"/>
      <c r="N360" s="220"/>
      <c r="O360" s="220"/>
      <c r="P360" s="220"/>
      <c r="Q360" s="220"/>
      <c r="R360" s="249"/>
      <c r="S360" s="249"/>
      <c r="T360" s="223">
        <f t="shared" si="17"/>
        <v>3900000</v>
      </c>
      <c r="U360" s="197"/>
      <c r="V360" s="197"/>
      <c r="W360" s="198"/>
      <c r="X360" s="198"/>
      <c r="Y360" s="198"/>
      <c r="Z360" s="198"/>
    </row>
    <row r="361" ht="24.75" customHeight="1">
      <c r="A361" s="487">
        <v>36.0</v>
      </c>
      <c r="B361" s="276">
        <v>2.22310296E8</v>
      </c>
      <c r="C361" s="245" t="s">
        <v>663</v>
      </c>
      <c r="D361" s="263" t="s">
        <v>494</v>
      </c>
      <c r="E361" s="226" t="s">
        <v>505</v>
      </c>
      <c r="F361" s="215">
        <v>1.0</v>
      </c>
      <c r="G361" s="227">
        <v>600000.0</v>
      </c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8"/>
      <c r="S361" s="228"/>
      <c r="T361" s="315">
        <f t="shared" si="17"/>
        <v>600000</v>
      </c>
      <c r="U361" s="197"/>
      <c r="V361" s="197"/>
      <c r="W361" s="198"/>
      <c r="X361" s="198"/>
      <c r="Y361" s="198"/>
      <c r="Z361" s="198"/>
    </row>
    <row r="362" ht="24.75" customHeight="1">
      <c r="A362" s="487">
        <v>37.0</v>
      </c>
      <c r="B362" s="276">
        <v>2.22310297E8</v>
      </c>
      <c r="C362" s="273" t="s">
        <v>250</v>
      </c>
      <c r="D362" s="232" t="s">
        <v>494</v>
      </c>
      <c r="E362" s="359" t="s">
        <v>499</v>
      </c>
      <c r="F362" s="360">
        <v>10.0</v>
      </c>
      <c r="G362" s="361">
        <v>3600000.0</v>
      </c>
      <c r="H362" s="236">
        <v>150000.0</v>
      </c>
      <c r="I362" s="235"/>
      <c r="J362" s="235"/>
      <c r="K362" s="235"/>
      <c r="L362" s="235"/>
      <c r="M362" s="235"/>
      <c r="N362" s="235"/>
      <c r="O362" s="235"/>
      <c r="P362" s="235"/>
      <c r="Q362" s="235"/>
      <c r="R362" s="411"/>
      <c r="S362" s="237"/>
      <c r="T362" s="238">
        <f t="shared" si="17"/>
        <v>3750000</v>
      </c>
      <c r="U362" s="197"/>
      <c r="V362" s="197"/>
      <c r="W362" s="198"/>
      <c r="X362" s="198"/>
      <c r="Y362" s="198"/>
      <c r="Z362" s="198"/>
    </row>
    <row r="363" ht="24.75" customHeight="1">
      <c r="A363" s="487">
        <v>38.0</v>
      </c>
      <c r="B363" s="276">
        <v>2.22310298E8</v>
      </c>
      <c r="C363" s="231" t="s">
        <v>410</v>
      </c>
      <c r="D363" s="232" t="s">
        <v>494</v>
      </c>
      <c r="E363" s="233"/>
      <c r="F363" s="234"/>
      <c r="G363" s="235">
        <v>0.0</v>
      </c>
      <c r="H363" s="235">
        <v>1750000.0</v>
      </c>
      <c r="I363" s="235"/>
      <c r="J363" s="235"/>
      <c r="K363" s="235"/>
      <c r="L363" s="235"/>
      <c r="M363" s="235"/>
      <c r="N363" s="235"/>
      <c r="O363" s="235"/>
      <c r="P363" s="235"/>
      <c r="Q363" s="235"/>
      <c r="R363" s="269">
        <v>2000000.0</v>
      </c>
      <c r="S363" s="268"/>
      <c r="T363" s="238">
        <f t="shared" si="17"/>
        <v>3750000</v>
      </c>
      <c r="U363" s="197"/>
      <c r="V363" s="197"/>
      <c r="W363" s="198"/>
      <c r="X363" s="198"/>
      <c r="Y363" s="198"/>
      <c r="Z363" s="198"/>
    </row>
    <row r="364" ht="24.75" customHeight="1">
      <c r="A364" s="487">
        <v>39.0</v>
      </c>
      <c r="B364" s="276">
        <v>2.22310299E8</v>
      </c>
      <c r="C364" s="245" t="s">
        <v>396</v>
      </c>
      <c r="D364" s="263" t="s">
        <v>494</v>
      </c>
      <c r="E364" s="226"/>
      <c r="F364" s="215"/>
      <c r="G364" s="227">
        <v>0.0</v>
      </c>
      <c r="H364" s="262">
        <v>500000.0</v>
      </c>
      <c r="I364" s="227"/>
      <c r="J364" s="227"/>
      <c r="K364" s="227"/>
      <c r="L364" s="227"/>
      <c r="M364" s="227"/>
      <c r="N364" s="227"/>
      <c r="O364" s="227"/>
      <c r="P364" s="227"/>
      <c r="Q364" s="227"/>
      <c r="R364" s="247"/>
      <c r="S364" s="229"/>
      <c r="T364" s="315">
        <f t="shared" si="17"/>
        <v>500000</v>
      </c>
      <c r="U364" s="197"/>
      <c r="V364" s="197"/>
      <c r="W364" s="198"/>
      <c r="X364" s="198"/>
      <c r="Y364" s="198"/>
      <c r="Z364" s="198"/>
    </row>
    <row r="365" ht="24.75" customHeight="1">
      <c r="A365" s="487">
        <v>40.0</v>
      </c>
      <c r="B365" s="276">
        <v>2.223103E8</v>
      </c>
      <c r="C365" s="231" t="s">
        <v>397</v>
      </c>
      <c r="D365" s="264" t="s">
        <v>494</v>
      </c>
      <c r="E365" s="233" t="s">
        <v>505</v>
      </c>
      <c r="F365" s="234">
        <v>1.0</v>
      </c>
      <c r="G365" s="235">
        <v>1800000.0</v>
      </c>
      <c r="H365" s="236">
        <v>1950000.0</v>
      </c>
      <c r="I365" s="235"/>
      <c r="J365" s="235"/>
      <c r="K365" s="235"/>
      <c r="L365" s="235"/>
      <c r="M365" s="235"/>
      <c r="N365" s="235"/>
      <c r="O365" s="235"/>
      <c r="P365" s="235"/>
      <c r="Q365" s="235"/>
      <c r="R365" s="237"/>
      <c r="S365" s="237"/>
      <c r="T365" s="238">
        <f t="shared" si="17"/>
        <v>3750000</v>
      </c>
      <c r="U365" s="197"/>
      <c r="V365" s="197"/>
      <c r="W365" s="198"/>
      <c r="X365" s="198"/>
      <c r="Y365" s="198"/>
      <c r="Z365" s="198"/>
    </row>
    <row r="366" ht="24.75" customHeight="1">
      <c r="A366" s="487">
        <v>41.0</v>
      </c>
      <c r="B366" s="276">
        <v>2.22310301E8</v>
      </c>
      <c r="C366" s="224" t="s">
        <v>36</v>
      </c>
      <c r="D366" s="225" t="s">
        <v>105</v>
      </c>
      <c r="E366" s="226"/>
      <c r="F366" s="215"/>
      <c r="G366" s="227">
        <v>1000000.0</v>
      </c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47"/>
      <c r="S366" s="315"/>
      <c r="T366" s="315">
        <f t="shared" si="17"/>
        <v>1000000</v>
      </c>
      <c r="U366" s="197"/>
      <c r="V366" s="197"/>
      <c r="W366" s="198"/>
      <c r="X366" s="198"/>
      <c r="Y366" s="198"/>
      <c r="Z366" s="198"/>
    </row>
    <row r="367" ht="24.75" customHeight="1">
      <c r="A367" s="487">
        <v>42.0</v>
      </c>
      <c r="B367" s="276">
        <v>2.22310302E8</v>
      </c>
      <c r="C367" s="224" t="s">
        <v>664</v>
      </c>
      <c r="D367" s="263" t="s">
        <v>494</v>
      </c>
      <c r="E367" s="226"/>
      <c r="F367" s="215"/>
      <c r="G367" s="227">
        <v>0.0</v>
      </c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8"/>
      <c r="S367" s="315"/>
      <c r="T367" s="315">
        <f t="shared" si="17"/>
        <v>0</v>
      </c>
      <c r="U367" s="197"/>
      <c r="V367" s="197"/>
      <c r="W367" s="198"/>
      <c r="X367" s="198"/>
      <c r="Y367" s="198"/>
      <c r="Z367" s="198"/>
    </row>
    <row r="368" ht="24.75" customHeight="1">
      <c r="A368" s="487">
        <v>43.0</v>
      </c>
      <c r="B368" s="276">
        <v>2.22310303E8</v>
      </c>
      <c r="C368" s="231" t="s">
        <v>309</v>
      </c>
      <c r="D368" s="264" t="s">
        <v>494</v>
      </c>
      <c r="E368" s="251" t="s">
        <v>511</v>
      </c>
      <c r="F368" s="252">
        <v>12.0</v>
      </c>
      <c r="G368" s="253">
        <v>3600000.0</v>
      </c>
      <c r="H368" s="236">
        <v>150000.0</v>
      </c>
      <c r="I368" s="235"/>
      <c r="J368" s="235"/>
      <c r="K368" s="235"/>
      <c r="L368" s="235"/>
      <c r="M368" s="235"/>
      <c r="N368" s="235"/>
      <c r="O368" s="235"/>
      <c r="P368" s="235"/>
      <c r="Q368" s="235"/>
      <c r="R368" s="237"/>
      <c r="S368" s="268"/>
      <c r="T368" s="238">
        <f t="shared" si="17"/>
        <v>3750000</v>
      </c>
      <c r="U368" s="197"/>
      <c r="V368" s="197"/>
      <c r="W368" s="198"/>
      <c r="X368" s="198"/>
      <c r="Y368" s="198"/>
      <c r="Z368" s="198"/>
    </row>
    <row r="369" ht="24.75" customHeight="1">
      <c r="A369" s="487">
        <v>44.0</v>
      </c>
      <c r="B369" s="276">
        <v>2.22310304E8</v>
      </c>
      <c r="C369" s="245" t="s">
        <v>388</v>
      </c>
      <c r="D369" s="246" t="s">
        <v>105</v>
      </c>
      <c r="E369" s="226"/>
      <c r="F369" s="215"/>
      <c r="G369" s="295">
        <v>0.0</v>
      </c>
      <c r="H369" s="363">
        <v>3600000.0</v>
      </c>
      <c r="I369" s="227"/>
      <c r="J369" s="227"/>
      <c r="K369" s="227"/>
      <c r="L369" s="227"/>
      <c r="M369" s="227"/>
      <c r="N369" s="227"/>
      <c r="O369" s="227"/>
      <c r="P369" s="227"/>
      <c r="Q369" s="227"/>
      <c r="R369" s="295"/>
      <c r="S369" s="459"/>
      <c r="T369" s="315">
        <f t="shared" si="17"/>
        <v>3600000</v>
      </c>
      <c r="U369" s="197" t="s">
        <v>105</v>
      </c>
      <c r="V369" s="197" t="s">
        <v>494</v>
      </c>
      <c r="W369" s="198"/>
      <c r="X369" s="198"/>
      <c r="Y369" s="198"/>
      <c r="Z369" s="198"/>
    </row>
    <row r="370" ht="24.75" customHeight="1">
      <c r="A370" s="203"/>
      <c r="B370" s="299"/>
      <c r="C370" s="300"/>
      <c r="D370" s="500"/>
      <c r="E370" s="302"/>
      <c r="F370" s="197"/>
      <c r="G370" s="367">
        <f t="shared" ref="G370:H370" si="18">SUM(G326:G369)</f>
        <v>86950000</v>
      </c>
      <c r="H370" s="367">
        <f t="shared" si="18"/>
        <v>45300000</v>
      </c>
      <c r="I370" s="371"/>
      <c r="J370" s="371"/>
      <c r="K370" s="371"/>
      <c r="L370" s="371"/>
      <c r="M370" s="371"/>
      <c r="N370" s="371"/>
      <c r="O370" s="371"/>
      <c r="P370" s="371"/>
      <c r="Q370" s="371"/>
      <c r="R370" s="367">
        <f t="shared" ref="R370:S370" si="19">SUM(R326:R369)</f>
        <v>4150000</v>
      </c>
      <c r="S370" s="501">
        <f t="shared" si="19"/>
        <v>2400000</v>
      </c>
      <c r="T370" s="369">
        <f t="shared" si="17"/>
        <v>138800000</v>
      </c>
      <c r="U370" s="197"/>
      <c r="V370" s="197"/>
      <c r="W370" s="198"/>
      <c r="X370" s="198"/>
      <c r="Y370" s="198">
        <v>7.46E7</v>
      </c>
      <c r="Z370" s="198"/>
    </row>
    <row r="371" ht="24.75" customHeight="1">
      <c r="A371" s="203"/>
      <c r="B371" s="299"/>
      <c r="C371" s="464" t="s">
        <v>600</v>
      </c>
      <c r="D371" s="500"/>
      <c r="E371" s="302"/>
      <c r="F371" s="197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502"/>
      <c r="T371" s="373"/>
      <c r="U371" s="197"/>
      <c r="V371" s="197"/>
      <c r="W371" s="198"/>
      <c r="X371" s="198"/>
      <c r="Y371" s="198"/>
      <c r="Z371" s="198"/>
    </row>
    <row r="372" ht="24.75" customHeight="1">
      <c r="A372" s="199" t="s">
        <v>526</v>
      </c>
      <c r="U372" s="197"/>
      <c r="V372" s="197"/>
      <c r="W372" s="198"/>
      <c r="X372" s="198"/>
      <c r="Y372" s="198"/>
      <c r="Z372" s="198"/>
    </row>
    <row r="373" ht="24.75" customHeight="1">
      <c r="A373" s="199" t="s">
        <v>480</v>
      </c>
      <c r="U373" s="197"/>
      <c r="V373" s="197"/>
      <c r="W373" s="198"/>
      <c r="X373" s="198"/>
      <c r="Y373" s="198"/>
      <c r="Z373" s="198"/>
    </row>
    <row r="374" ht="24.75" customHeight="1">
      <c r="A374" s="199" t="s">
        <v>527</v>
      </c>
      <c r="U374" s="197"/>
      <c r="V374" s="197"/>
      <c r="W374" s="198"/>
      <c r="X374" s="198"/>
      <c r="Y374" s="198"/>
      <c r="Z374" s="198"/>
    </row>
    <row r="375" ht="24.75" customHeight="1">
      <c r="A375" s="199"/>
      <c r="B375" s="199"/>
      <c r="C375" s="199"/>
      <c r="D375" s="199"/>
      <c r="E375" s="199"/>
      <c r="F375" s="199"/>
      <c r="G375" s="199"/>
      <c r="H375" s="199"/>
      <c r="I375" s="199"/>
      <c r="R375" s="199"/>
      <c r="S375" s="199"/>
      <c r="T375" s="198"/>
      <c r="U375" s="197"/>
      <c r="V375" s="197"/>
      <c r="W375" s="198"/>
      <c r="X375" s="198"/>
      <c r="Y375" s="198"/>
      <c r="Z375" s="198"/>
    </row>
    <row r="376" ht="24.75" customHeight="1">
      <c r="A376" s="199"/>
      <c r="B376" s="201" t="s">
        <v>528</v>
      </c>
      <c r="C376" s="410" t="s">
        <v>3</v>
      </c>
      <c r="D376" s="203"/>
      <c r="E376" s="312" t="s">
        <v>665</v>
      </c>
      <c r="F376" s="312"/>
      <c r="G376" s="312"/>
      <c r="H376" s="199" t="s">
        <v>37</v>
      </c>
      <c r="I376" s="199"/>
      <c r="R376" s="199"/>
      <c r="S376" s="199" t="s">
        <v>666</v>
      </c>
      <c r="T376" s="198"/>
      <c r="U376" s="197"/>
      <c r="V376" s="197"/>
      <c r="W376" s="198"/>
      <c r="X376" s="198"/>
      <c r="Y376" s="198"/>
      <c r="Z376" s="198"/>
    </row>
    <row r="377" ht="24.75" customHeight="1">
      <c r="A377" s="199"/>
      <c r="B377" s="201" t="s">
        <v>481</v>
      </c>
      <c r="C377" s="312"/>
      <c r="D377" s="203"/>
      <c r="E377" s="199"/>
      <c r="F377" s="199"/>
      <c r="G377" s="199"/>
      <c r="H377" s="199"/>
      <c r="I377" s="199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  <c r="T377" s="198"/>
      <c r="U377" s="197"/>
      <c r="V377" s="197"/>
      <c r="W377" s="198"/>
      <c r="X377" s="198"/>
      <c r="Y377" s="198"/>
      <c r="Z377" s="198"/>
    </row>
    <row r="378" ht="24.75" customHeight="1">
      <c r="A378" s="204" t="s">
        <v>1</v>
      </c>
      <c r="B378" s="204" t="s">
        <v>485</v>
      </c>
      <c r="C378" s="204" t="s">
        <v>4</v>
      </c>
      <c r="D378" s="205" t="s">
        <v>486</v>
      </c>
      <c r="E378" s="206" t="s">
        <v>531</v>
      </c>
      <c r="F378" s="207"/>
      <c r="G378" s="208" t="s">
        <v>488</v>
      </c>
      <c r="H378" s="209" t="s">
        <v>489</v>
      </c>
      <c r="I378" s="210"/>
      <c r="J378" s="210"/>
      <c r="K378" s="210"/>
      <c r="L378" s="210"/>
      <c r="M378" s="210"/>
      <c r="N378" s="210"/>
      <c r="O378" s="210"/>
      <c r="P378" s="210"/>
      <c r="Q378" s="210"/>
      <c r="R378" s="211" t="s">
        <v>490</v>
      </c>
      <c r="S378" s="212" t="s">
        <v>491</v>
      </c>
      <c r="T378" s="209" t="s">
        <v>457</v>
      </c>
      <c r="U378" s="197"/>
      <c r="V378" s="197"/>
      <c r="W378" s="198"/>
      <c r="X378" s="198"/>
      <c r="Y378" s="198"/>
      <c r="Z378" s="198"/>
    </row>
    <row r="379" ht="24.75" customHeight="1">
      <c r="A379" s="122"/>
      <c r="B379" s="122"/>
      <c r="C379" s="122"/>
      <c r="D379" s="122"/>
      <c r="E379" s="313"/>
      <c r="F379" s="314"/>
      <c r="G379" s="122"/>
      <c r="H379" s="122"/>
      <c r="I379" s="213"/>
      <c r="J379" s="213"/>
      <c r="K379" s="213"/>
      <c r="L379" s="213"/>
      <c r="M379" s="213"/>
      <c r="N379" s="213"/>
      <c r="O379" s="213"/>
      <c r="P379" s="213"/>
      <c r="Q379" s="213"/>
      <c r="R379" s="214"/>
      <c r="S379" s="122"/>
      <c r="T379" s="122"/>
      <c r="U379" s="197"/>
      <c r="V379" s="197"/>
      <c r="W379" s="198"/>
      <c r="X379" s="198"/>
      <c r="Y379" s="198"/>
      <c r="Z379" s="198"/>
    </row>
    <row r="380" ht="24.75" customHeight="1">
      <c r="A380" s="215">
        <v>1.0</v>
      </c>
      <c r="B380" s="276">
        <v>2.22310305E8</v>
      </c>
      <c r="C380" s="343" t="s">
        <v>366</v>
      </c>
      <c r="D380" s="448" t="s">
        <v>105</v>
      </c>
      <c r="E380" s="345" t="s">
        <v>508</v>
      </c>
      <c r="F380" s="346">
        <v>8.0</v>
      </c>
      <c r="G380" s="347">
        <v>2400000.0</v>
      </c>
      <c r="H380" s="348">
        <v>1350000.0</v>
      </c>
      <c r="I380" s="347"/>
      <c r="J380" s="347"/>
      <c r="K380" s="347"/>
      <c r="L380" s="347"/>
      <c r="M380" s="347"/>
      <c r="N380" s="347"/>
      <c r="O380" s="347"/>
      <c r="P380" s="347"/>
      <c r="Q380" s="347"/>
      <c r="R380" s="351"/>
      <c r="S380" s="351"/>
      <c r="T380" s="351">
        <f t="shared" ref="T380:T424" si="20">SUM(G380:S380)</f>
        <v>3750000</v>
      </c>
      <c r="U380" s="503"/>
      <c r="V380" s="503"/>
      <c r="W380" s="198"/>
      <c r="X380" s="198"/>
      <c r="Y380" s="198"/>
      <c r="Z380" s="198"/>
    </row>
    <row r="381" ht="24.75" customHeight="1">
      <c r="A381" s="215">
        <v>2.0</v>
      </c>
      <c r="B381" s="276">
        <v>2.22310306E8</v>
      </c>
      <c r="C381" s="89" t="s">
        <v>111</v>
      </c>
      <c r="D381" s="239" t="s">
        <v>494</v>
      </c>
      <c r="E381" s="218" t="s">
        <v>534</v>
      </c>
      <c r="F381" s="219">
        <v>12.0</v>
      </c>
      <c r="G381" s="220">
        <v>3600000.0</v>
      </c>
      <c r="H381" s="220">
        <v>150000.0</v>
      </c>
      <c r="I381" s="220"/>
      <c r="J381" s="220"/>
      <c r="K381" s="220"/>
      <c r="L381" s="220"/>
      <c r="M381" s="220"/>
      <c r="N381" s="220"/>
      <c r="O381" s="220"/>
      <c r="P381" s="220"/>
      <c r="Q381" s="220"/>
      <c r="R381" s="249"/>
      <c r="S381" s="244"/>
      <c r="T381" s="223">
        <f t="shared" si="20"/>
        <v>3750000</v>
      </c>
      <c r="U381" s="504"/>
      <c r="V381" s="503"/>
      <c r="W381" s="198"/>
      <c r="X381" s="198"/>
      <c r="Y381" s="198"/>
      <c r="Z381" s="198"/>
    </row>
    <row r="382" ht="24.75" customHeight="1">
      <c r="A382" s="215">
        <v>3.0</v>
      </c>
      <c r="B382" s="276">
        <v>2.22310307E8</v>
      </c>
      <c r="C382" s="245" t="s">
        <v>339</v>
      </c>
      <c r="D382" s="263" t="s">
        <v>105</v>
      </c>
      <c r="E382" s="275"/>
      <c r="F382" s="276"/>
      <c r="G382" s="454">
        <v>1500000.0</v>
      </c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397"/>
      <c r="S382" s="247"/>
      <c r="T382" s="315">
        <f t="shared" si="20"/>
        <v>1500000</v>
      </c>
      <c r="U382" s="197"/>
      <c r="V382" s="197"/>
      <c r="W382" s="198"/>
      <c r="X382" s="198"/>
      <c r="Y382" s="198"/>
      <c r="Z382" s="198"/>
    </row>
    <row r="383" ht="24.75" customHeight="1">
      <c r="A383" s="215">
        <v>4.0</v>
      </c>
      <c r="B383" s="276">
        <v>2.22310308E8</v>
      </c>
      <c r="C383" s="89" t="s">
        <v>667</v>
      </c>
      <c r="D383" s="217" t="s">
        <v>494</v>
      </c>
      <c r="E383" s="218" t="s">
        <v>549</v>
      </c>
      <c r="F383" s="219">
        <v>11.0</v>
      </c>
      <c r="G383" s="220">
        <v>3900000.0</v>
      </c>
      <c r="H383" s="220"/>
      <c r="I383" s="220"/>
      <c r="J383" s="220"/>
      <c r="K383" s="220"/>
      <c r="L383" s="220"/>
      <c r="M383" s="220"/>
      <c r="N383" s="220"/>
      <c r="O383" s="220"/>
      <c r="P383" s="220"/>
      <c r="Q383" s="220"/>
      <c r="R383" s="249"/>
      <c r="S383" s="244"/>
      <c r="T383" s="223">
        <f t="shared" si="20"/>
        <v>3900000</v>
      </c>
      <c r="U383" s="197"/>
      <c r="V383" s="197"/>
      <c r="W383" s="198"/>
      <c r="X383" s="198"/>
      <c r="Y383" s="198"/>
      <c r="Z383" s="198"/>
    </row>
    <row r="384" ht="24.75" customHeight="1">
      <c r="A384" s="215">
        <v>5.0</v>
      </c>
      <c r="B384" s="276">
        <v>2.22310309E8</v>
      </c>
      <c r="C384" s="89" t="s">
        <v>668</v>
      </c>
      <c r="D384" s="217" t="s">
        <v>105</v>
      </c>
      <c r="E384" s="218" t="s">
        <v>650</v>
      </c>
      <c r="F384" s="219">
        <v>9.0</v>
      </c>
      <c r="G384" s="220">
        <v>3300000.0</v>
      </c>
      <c r="H384" s="220">
        <v>450000.0</v>
      </c>
      <c r="I384" s="220"/>
      <c r="J384" s="220"/>
      <c r="K384" s="220"/>
      <c r="L384" s="220"/>
      <c r="M384" s="220"/>
      <c r="N384" s="220"/>
      <c r="O384" s="220"/>
      <c r="P384" s="220"/>
      <c r="Q384" s="220"/>
      <c r="R384" s="332"/>
      <c r="S384" s="249"/>
      <c r="T384" s="223">
        <f t="shared" si="20"/>
        <v>3750000</v>
      </c>
      <c r="U384" s="197"/>
      <c r="V384" s="197"/>
      <c r="W384" s="198"/>
      <c r="X384" s="198"/>
      <c r="Y384" s="198"/>
      <c r="Z384" s="198"/>
    </row>
    <row r="385" ht="24.75" customHeight="1">
      <c r="A385" s="215">
        <v>6.0</v>
      </c>
      <c r="B385" s="276">
        <v>2.2231031E8</v>
      </c>
      <c r="C385" s="387" t="s">
        <v>669</v>
      </c>
      <c r="D385" s="505" t="s">
        <v>494</v>
      </c>
      <c r="E385" s="389"/>
      <c r="F385" s="390"/>
      <c r="G385" s="391">
        <v>0.0</v>
      </c>
      <c r="H385" s="391"/>
      <c r="I385" s="391"/>
      <c r="J385" s="391"/>
      <c r="K385" s="391"/>
      <c r="L385" s="391"/>
      <c r="M385" s="391"/>
      <c r="N385" s="391"/>
      <c r="O385" s="391"/>
      <c r="P385" s="391"/>
      <c r="Q385" s="391"/>
      <c r="R385" s="392"/>
      <c r="S385" s="393"/>
      <c r="T385" s="394">
        <f t="shared" si="20"/>
        <v>0</v>
      </c>
      <c r="U385" s="503"/>
      <c r="V385" s="504"/>
      <c r="W385" s="198"/>
      <c r="X385" s="198"/>
      <c r="Y385" s="198"/>
      <c r="Z385" s="198"/>
    </row>
    <row r="386" ht="24.75" customHeight="1">
      <c r="A386" s="215">
        <v>7.0</v>
      </c>
      <c r="B386" s="276">
        <v>2.22310311E8</v>
      </c>
      <c r="C386" s="245" t="s">
        <v>670</v>
      </c>
      <c r="D386" s="263" t="s">
        <v>105</v>
      </c>
      <c r="E386" s="226"/>
      <c r="F386" s="215"/>
      <c r="G386" s="227">
        <v>0.0</v>
      </c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8"/>
      <c r="S386" s="247"/>
      <c r="T386" s="315">
        <f t="shared" si="20"/>
        <v>0</v>
      </c>
      <c r="U386" s="197"/>
      <c r="V386" s="504"/>
      <c r="W386" s="198"/>
      <c r="X386" s="198"/>
      <c r="Y386" s="198"/>
      <c r="Z386" s="198"/>
    </row>
    <row r="387" ht="24.75" customHeight="1">
      <c r="A387" s="215">
        <v>8.0</v>
      </c>
      <c r="B387" s="276">
        <v>2.22310312E8</v>
      </c>
      <c r="C387" s="89" t="s">
        <v>93</v>
      </c>
      <c r="D387" s="239" t="s">
        <v>494</v>
      </c>
      <c r="E387" s="218" t="s">
        <v>534</v>
      </c>
      <c r="F387" s="219">
        <v>12.0</v>
      </c>
      <c r="G387" s="220">
        <v>3600000.0</v>
      </c>
      <c r="H387" s="220">
        <v>150000.0</v>
      </c>
      <c r="I387" s="220"/>
      <c r="J387" s="220"/>
      <c r="K387" s="220"/>
      <c r="L387" s="220"/>
      <c r="M387" s="220"/>
      <c r="N387" s="220"/>
      <c r="O387" s="220"/>
      <c r="P387" s="220"/>
      <c r="Q387" s="220"/>
      <c r="R387" s="244"/>
      <c r="S387" s="244"/>
      <c r="T387" s="223">
        <f t="shared" si="20"/>
        <v>3750000</v>
      </c>
      <c r="U387" s="197"/>
      <c r="V387" s="197"/>
      <c r="W387" s="198"/>
      <c r="X387" s="198"/>
      <c r="Y387" s="198"/>
      <c r="Z387" s="198"/>
    </row>
    <row r="388" ht="24.75" customHeight="1">
      <c r="A388" s="215">
        <v>9.0</v>
      </c>
      <c r="B388" s="276">
        <v>2.22310313E8</v>
      </c>
      <c r="C388" s="89" t="s">
        <v>165</v>
      </c>
      <c r="D388" s="217" t="s">
        <v>494</v>
      </c>
      <c r="E388" s="218" t="s">
        <v>649</v>
      </c>
      <c r="F388" s="219">
        <v>5.0</v>
      </c>
      <c r="G388" s="220">
        <v>3000000.0</v>
      </c>
      <c r="H388" s="220">
        <v>750000.0</v>
      </c>
      <c r="I388" s="220"/>
      <c r="J388" s="220"/>
      <c r="K388" s="220"/>
      <c r="L388" s="220"/>
      <c r="M388" s="220"/>
      <c r="N388" s="220"/>
      <c r="O388" s="220"/>
      <c r="P388" s="220"/>
      <c r="Q388" s="220"/>
      <c r="R388" s="244"/>
      <c r="S388" s="249"/>
      <c r="T388" s="223">
        <f t="shared" si="20"/>
        <v>3750000</v>
      </c>
      <c r="U388" s="197"/>
      <c r="V388" s="197"/>
      <c r="W388" s="198"/>
      <c r="X388" s="198"/>
      <c r="Y388" s="198"/>
      <c r="Z388" s="198"/>
    </row>
    <row r="389" ht="24.75" customHeight="1">
      <c r="A389" s="215">
        <v>10.0</v>
      </c>
      <c r="B389" s="276">
        <v>2.22310314E8</v>
      </c>
      <c r="C389" s="245" t="s">
        <v>252</v>
      </c>
      <c r="D389" s="263" t="s">
        <v>494</v>
      </c>
      <c r="E389" s="226"/>
      <c r="F389" s="215"/>
      <c r="G389" s="227">
        <v>0.0</v>
      </c>
      <c r="H389" s="262">
        <v>500000.0</v>
      </c>
      <c r="I389" s="227"/>
      <c r="J389" s="227"/>
      <c r="K389" s="227"/>
      <c r="L389" s="227"/>
      <c r="M389" s="227"/>
      <c r="N389" s="227"/>
      <c r="O389" s="227"/>
      <c r="P389" s="227"/>
      <c r="Q389" s="227"/>
      <c r="R389" s="316">
        <v>900000.0</v>
      </c>
      <c r="S389" s="247"/>
      <c r="T389" s="315">
        <f t="shared" si="20"/>
        <v>1400000</v>
      </c>
      <c r="U389" s="503"/>
      <c r="V389" s="197"/>
      <c r="W389" s="198"/>
      <c r="X389" s="198"/>
      <c r="Y389" s="198"/>
      <c r="Z389" s="198"/>
    </row>
    <row r="390" ht="24.75" customHeight="1">
      <c r="A390" s="215">
        <v>11.0</v>
      </c>
      <c r="B390" s="276">
        <v>2.22310315E8</v>
      </c>
      <c r="C390" s="89" t="s">
        <v>671</v>
      </c>
      <c r="D390" s="217" t="s">
        <v>494</v>
      </c>
      <c r="E390" s="218" t="s">
        <v>534</v>
      </c>
      <c r="F390" s="219">
        <v>12.0</v>
      </c>
      <c r="G390" s="220">
        <v>4500000.0</v>
      </c>
      <c r="H390" s="220"/>
      <c r="I390" s="220"/>
      <c r="J390" s="220"/>
      <c r="K390" s="220"/>
      <c r="L390" s="220"/>
      <c r="M390" s="220"/>
      <c r="N390" s="220"/>
      <c r="O390" s="220"/>
      <c r="P390" s="220"/>
      <c r="Q390" s="220"/>
      <c r="R390" s="249"/>
      <c r="S390" s="244"/>
      <c r="T390" s="223">
        <f t="shared" si="20"/>
        <v>4500000</v>
      </c>
      <c r="U390" s="506"/>
      <c r="V390" s="503"/>
      <c r="W390" s="198"/>
      <c r="X390" s="198"/>
      <c r="Y390" s="198"/>
      <c r="Z390" s="198"/>
    </row>
    <row r="391" ht="24.75" customHeight="1">
      <c r="A391" s="215">
        <v>12.0</v>
      </c>
      <c r="B391" s="276">
        <v>2.22310316E8</v>
      </c>
      <c r="C391" s="245" t="s">
        <v>672</v>
      </c>
      <c r="D391" s="263" t="s">
        <v>494</v>
      </c>
      <c r="E391" s="226" t="s">
        <v>649</v>
      </c>
      <c r="F391" s="215">
        <v>5.0</v>
      </c>
      <c r="G391" s="227">
        <v>1500000.0</v>
      </c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47"/>
      <c r="S391" s="228"/>
      <c r="T391" s="315">
        <f t="shared" si="20"/>
        <v>1500000</v>
      </c>
      <c r="U391" s="197"/>
      <c r="V391" s="506"/>
      <c r="W391" s="198"/>
      <c r="X391" s="198"/>
      <c r="Y391" s="198"/>
      <c r="Z391" s="198"/>
    </row>
    <row r="392" ht="24.75" customHeight="1">
      <c r="A392" s="215">
        <v>13.0</v>
      </c>
      <c r="B392" s="276">
        <v>2.22310317E8</v>
      </c>
      <c r="C392" s="89" t="s">
        <v>195</v>
      </c>
      <c r="D392" s="217" t="s">
        <v>494</v>
      </c>
      <c r="E392" s="218" t="s">
        <v>534</v>
      </c>
      <c r="F392" s="219">
        <v>12.0</v>
      </c>
      <c r="G392" s="220">
        <v>3600000.0</v>
      </c>
      <c r="H392" s="220">
        <v>150000.0</v>
      </c>
      <c r="I392" s="220"/>
      <c r="J392" s="220"/>
      <c r="K392" s="220"/>
      <c r="L392" s="220"/>
      <c r="M392" s="220"/>
      <c r="N392" s="220"/>
      <c r="O392" s="220"/>
      <c r="P392" s="220"/>
      <c r="Q392" s="220"/>
      <c r="R392" s="244"/>
      <c r="S392" s="249"/>
      <c r="T392" s="223">
        <f t="shared" si="20"/>
        <v>3750000</v>
      </c>
      <c r="U392" s="197"/>
      <c r="V392" s="197"/>
      <c r="W392" s="198"/>
      <c r="X392" s="198"/>
      <c r="Y392" s="198"/>
      <c r="Z392" s="198"/>
    </row>
    <row r="393" ht="24.75" customHeight="1">
      <c r="A393" s="215">
        <v>14.0</v>
      </c>
      <c r="B393" s="276">
        <v>2.22310318E8</v>
      </c>
      <c r="C393" s="231" t="s">
        <v>278</v>
      </c>
      <c r="D393" s="264" t="s">
        <v>105</v>
      </c>
      <c r="E393" s="233" t="s">
        <v>564</v>
      </c>
      <c r="F393" s="234">
        <v>8.0</v>
      </c>
      <c r="G393" s="235">
        <v>3000000.0</v>
      </c>
      <c r="H393" s="236">
        <v>750000.0</v>
      </c>
      <c r="I393" s="235"/>
      <c r="J393" s="235"/>
      <c r="K393" s="235"/>
      <c r="L393" s="235"/>
      <c r="M393" s="235"/>
      <c r="N393" s="235"/>
      <c r="O393" s="235"/>
      <c r="P393" s="235"/>
      <c r="Q393" s="235"/>
      <c r="R393" s="237"/>
      <c r="S393" s="237"/>
      <c r="T393" s="238">
        <f t="shared" si="20"/>
        <v>3750000</v>
      </c>
      <c r="U393" s="197"/>
      <c r="V393" s="197"/>
      <c r="W393" s="198"/>
      <c r="X393" s="198"/>
      <c r="Y393" s="198"/>
      <c r="Z393" s="198"/>
    </row>
    <row r="394" ht="24.75" customHeight="1">
      <c r="A394" s="215">
        <v>15.0</v>
      </c>
      <c r="B394" s="276">
        <v>2.22310319E8</v>
      </c>
      <c r="C394" s="89" t="s">
        <v>109</v>
      </c>
      <c r="D394" s="217" t="s">
        <v>105</v>
      </c>
      <c r="E394" s="218" t="s">
        <v>534</v>
      </c>
      <c r="F394" s="219">
        <v>12.0</v>
      </c>
      <c r="G394" s="220">
        <v>3600000.0</v>
      </c>
      <c r="H394" s="220">
        <v>150000.0</v>
      </c>
      <c r="I394" s="220"/>
      <c r="J394" s="220"/>
      <c r="K394" s="220"/>
      <c r="L394" s="220"/>
      <c r="M394" s="220"/>
      <c r="N394" s="220"/>
      <c r="O394" s="220"/>
      <c r="P394" s="220"/>
      <c r="Q394" s="220"/>
      <c r="R394" s="244"/>
      <c r="S394" s="249"/>
      <c r="T394" s="223">
        <f t="shared" si="20"/>
        <v>3750000</v>
      </c>
      <c r="U394" s="197"/>
      <c r="V394" s="197"/>
      <c r="W394" s="198"/>
      <c r="X394" s="198"/>
      <c r="Y394" s="198"/>
      <c r="Z394" s="198"/>
    </row>
    <row r="395" ht="24.75" customHeight="1">
      <c r="A395" s="215">
        <v>16.0</v>
      </c>
      <c r="B395" s="276">
        <v>2.2231032E8</v>
      </c>
      <c r="C395" s="245" t="s">
        <v>673</v>
      </c>
      <c r="D395" s="246" t="s">
        <v>494</v>
      </c>
      <c r="E395" s="275" t="s">
        <v>653</v>
      </c>
      <c r="F395" s="276">
        <v>3.0</v>
      </c>
      <c r="G395" s="277">
        <v>1200000.0</v>
      </c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47"/>
      <c r="S395" s="229"/>
      <c r="T395" s="315">
        <f t="shared" si="20"/>
        <v>1200000</v>
      </c>
      <c r="U395" s="197"/>
      <c r="V395" s="197"/>
      <c r="W395" s="198"/>
      <c r="X395" s="198"/>
      <c r="Y395" s="198"/>
      <c r="Z395" s="198"/>
    </row>
    <row r="396" ht="24.75" customHeight="1">
      <c r="A396" s="215">
        <v>17.0</v>
      </c>
      <c r="B396" s="276">
        <v>2.22310321E8</v>
      </c>
      <c r="C396" s="245" t="s">
        <v>674</v>
      </c>
      <c r="D396" s="246" t="s">
        <v>105</v>
      </c>
      <c r="E396" s="226" t="s">
        <v>650</v>
      </c>
      <c r="F396" s="215">
        <v>9.0</v>
      </c>
      <c r="G396" s="227">
        <v>3300000.0</v>
      </c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8"/>
      <c r="S396" s="228"/>
      <c r="T396" s="315">
        <f t="shared" si="20"/>
        <v>3300000</v>
      </c>
      <c r="U396" s="197"/>
      <c r="V396" s="197"/>
      <c r="W396" s="198"/>
      <c r="X396" s="198"/>
      <c r="Y396" s="198"/>
      <c r="Z396" s="198"/>
    </row>
    <row r="397" ht="24.75" customHeight="1">
      <c r="A397" s="215">
        <v>18.0</v>
      </c>
      <c r="B397" s="276">
        <v>2.22310322E8</v>
      </c>
      <c r="C397" s="245" t="s">
        <v>675</v>
      </c>
      <c r="D397" s="263" t="s">
        <v>494</v>
      </c>
      <c r="E397" s="226" t="s">
        <v>609</v>
      </c>
      <c r="F397" s="215">
        <v>6.0</v>
      </c>
      <c r="G397" s="227">
        <v>2700000.0</v>
      </c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8"/>
      <c r="S397" s="228"/>
      <c r="T397" s="315">
        <f t="shared" si="20"/>
        <v>2700000</v>
      </c>
      <c r="U397" s="197"/>
      <c r="V397" s="197"/>
      <c r="W397" s="198"/>
      <c r="X397" s="198"/>
      <c r="Y397" s="198"/>
      <c r="Z397" s="198"/>
    </row>
    <row r="398" ht="24.75" customHeight="1">
      <c r="A398" s="215">
        <v>19.0</v>
      </c>
      <c r="B398" s="276">
        <v>2.22310323E8</v>
      </c>
      <c r="C398" s="245" t="s">
        <v>365</v>
      </c>
      <c r="D398" s="263" t="s">
        <v>105</v>
      </c>
      <c r="E398" s="226" t="s">
        <v>574</v>
      </c>
      <c r="F398" s="215">
        <v>5.0</v>
      </c>
      <c r="G398" s="227">
        <v>1800000.0</v>
      </c>
      <c r="H398" s="262">
        <v>900000.0</v>
      </c>
      <c r="I398" s="227"/>
      <c r="J398" s="227"/>
      <c r="K398" s="227"/>
      <c r="L398" s="227"/>
      <c r="M398" s="227"/>
      <c r="N398" s="227"/>
      <c r="O398" s="227"/>
      <c r="P398" s="227"/>
      <c r="Q398" s="227"/>
      <c r="R398" s="247"/>
      <c r="S398" s="247"/>
      <c r="T398" s="315">
        <f t="shared" si="20"/>
        <v>2700000</v>
      </c>
      <c r="U398" s="504"/>
      <c r="V398" s="197"/>
      <c r="W398" s="198"/>
      <c r="X398" s="198"/>
      <c r="Y398" s="198"/>
      <c r="Z398" s="198"/>
    </row>
    <row r="399" ht="24.75" customHeight="1">
      <c r="A399" s="215">
        <v>20.0</v>
      </c>
      <c r="B399" s="276">
        <v>2.22310324E8</v>
      </c>
      <c r="C399" s="245" t="s">
        <v>676</v>
      </c>
      <c r="D399" s="246" t="s">
        <v>494</v>
      </c>
      <c r="E399" s="226"/>
      <c r="F399" s="215"/>
      <c r="G399" s="227">
        <v>0.0</v>
      </c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47"/>
      <c r="S399" s="247"/>
      <c r="T399" s="315">
        <f t="shared" si="20"/>
        <v>0</v>
      </c>
      <c r="U399" s="197"/>
      <c r="V399" s="507"/>
      <c r="W399" s="198"/>
      <c r="X399" s="198"/>
      <c r="Y399" s="198"/>
      <c r="Z399" s="198"/>
    </row>
    <row r="400" ht="24.75" customHeight="1">
      <c r="A400" s="215">
        <v>21.0</v>
      </c>
      <c r="B400" s="276">
        <v>2.22310325E8</v>
      </c>
      <c r="C400" s="231" t="s">
        <v>445</v>
      </c>
      <c r="D400" s="232" t="s">
        <v>105</v>
      </c>
      <c r="E400" s="233" t="s">
        <v>564</v>
      </c>
      <c r="F400" s="234">
        <v>8.0</v>
      </c>
      <c r="G400" s="235">
        <v>2400000.0</v>
      </c>
      <c r="H400" s="236">
        <v>1350000.0</v>
      </c>
      <c r="I400" s="235"/>
      <c r="J400" s="235"/>
      <c r="K400" s="235"/>
      <c r="L400" s="235"/>
      <c r="M400" s="235"/>
      <c r="N400" s="235"/>
      <c r="O400" s="235"/>
      <c r="P400" s="235"/>
      <c r="Q400" s="235"/>
      <c r="R400" s="237"/>
      <c r="S400" s="254"/>
      <c r="T400" s="238">
        <f t="shared" si="20"/>
        <v>3750000</v>
      </c>
      <c r="U400" s="197"/>
      <c r="V400" s="197"/>
      <c r="W400" s="198"/>
      <c r="X400" s="198"/>
      <c r="Y400" s="198"/>
      <c r="Z400" s="198"/>
    </row>
    <row r="401" ht="24.75" customHeight="1">
      <c r="A401" s="215">
        <v>22.0</v>
      </c>
      <c r="B401" s="276">
        <v>2.22310326E8</v>
      </c>
      <c r="C401" s="231" t="s">
        <v>413</v>
      </c>
      <c r="D401" s="264" t="s">
        <v>494</v>
      </c>
      <c r="E401" s="233" t="s">
        <v>677</v>
      </c>
      <c r="F401" s="234">
        <v>4.0</v>
      </c>
      <c r="G401" s="236">
        <v>3750000.0</v>
      </c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68"/>
      <c r="S401" s="254"/>
      <c r="T401" s="238">
        <f t="shared" si="20"/>
        <v>3750000</v>
      </c>
      <c r="U401" s="197"/>
      <c r="V401" s="197"/>
      <c r="W401" s="198"/>
      <c r="X401" s="198"/>
      <c r="Y401" s="198"/>
      <c r="Z401" s="198"/>
    </row>
    <row r="402" ht="24.75" customHeight="1">
      <c r="A402" s="215">
        <v>23.0</v>
      </c>
      <c r="B402" s="276">
        <v>2.22310327E8</v>
      </c>
      <c r="C402" s="89" t="s">
        <v>678</v>
      </c>
      <c r="D402" s="217" t="s">
        <v>494</v>
      </c>
      <c r="E402" s="218" t="s">
        <v>649</v>
      </c>
      <c r="F402" s="219">
        <v>5.0</v>
      </c>
      <c r="G402" s="220">
        <v>3750000.0</v>
      </c>
      <c r="H402" s="220"/>
      <c r="I402" s="220"/>
      <c r="J402" s="220"/>
      <c r="K402" s="220"/>
      <c r="L402" s="220"/>
      <c r="M402" s="220"/>
      <c r="N402" s="220"/>
      <c r="O402" s="220"/>
      <c r="P402" s="220"/>
      <c r="Q402" s="220"/>
      <c r="R402" s="249"/>
      <c r="S402" s="244"/>
      <c r="T402" s="223">
        <f t="shared" si="20"/>
        <v>3750000</v>
      </c>
      <c r="U402" s="197"/>
      <c r="V402" s="197"/>
      <c r="W402" s="198"/>
      <c r="X402" s="198"/>
      <c r="Y402" s="198"/>
      <c r="Z402" s="198"/>
    </row>
    <row r="403" ht="24.75" customHeight="1">
      <c r="A403" s="215">
        <v>24.0</v>
      </c>
      <c r="B403" s="276">
        <v>2.22310328E8</v>
      </c>
      <c r="C403" s="343" t="s">
        <v>338</v>
      </c>
      <c r="D403" s="448" t="s">
        <v>494</v>
      </c>
      <c r="E403" s="345" t="s">
        <v>650</v>
      </c>
      <c r="F403" s="346">
        <v>9.0</v>
      </c>
      <c r="G403" s="347">
        <v>3600000.0</v>
      </c>
      <c r="H403" s="348">
        <v>150000.0</v>
      </c>
      <c r="I403" s="347"/>
      <c r="J403" s="347"/>
      <c r="K403" s="347"/>
      <c r="L403" s="347"/>
      <c r="M403" s="347"/>
      <c r="N403" s="347"/>
      <c r="O403" s="347"/>
      <c r="P403" s="347"/>
      <c r="Q403" s="347"/>
      <c r="R403" s="349"/>
      <c r="S403" s="349"/>
      <c r="T403" s="238">
        <f t="shared" si="20"/>
        <v>3750000</v>
      </c>
      <c r="U403" s="197"/>
      <c r="V403" s="197"/>
      <c r="W403" s="198"/>
      <c r="X403" s="198"/>
      <c r="Y403" s="198"/>
      <c r="Z403" s="198"/>
    </row>
    <row r="404" ht="24.75" customHeight="1">
      <c r="A404" s="215">
        <v>25.0</v>
      </c>
      <c r="B404" s="276">
        <v>2.22310329E8</v>
      </c>
      <c r="C404" s="245" t="s">
        <v>679</v>
      </c>
      <c r="D404" s="246" t="s">
        <v>105</v>
      </c>
      <c r="E404" s="421" t="s">
        <v>534</v>
      </c>
      <c r="F404" s="422">
        <v>12.0</v>
      </c>
      <c r="G404" s="423">
        <v>3600000.0</v>
      </c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47"/>
      <c r="S404" s="228"/>
      <c r="T404" s="315">
        <f t="shared" si="20"/>
        <v>3600000</v>
      </c>
      <c r="U404" s="197"/>
      <c r="V404" s="197"/>
      <c r="W404" s="198"/>
      <c r="X404" s="198"/>
      <c r="Y404" s="198"/>
      <c r="Z404" s="198"/>
    </row>
    <row r="405" ht="24.75" customHeight="1">
      <c r="A405" s="215">
        <v>26.0</v>
      </c>
      <c r="B405" s="276">
        <v>2.2231033E8</v>
      </c>
      <c r="C405" s="508" t="s">
        <v>114</v>
      </c>
      <c r="D405" s="232" t="s">
        <v>105</v>
      </c>
      <c r="E405" s="233" t="s">
        <v>518</v>
      </c>
      <c r="F405" s="234">
        <v>7.0</v>
      </c>
      <c r="G405" s="235">
        <v>2400000.0</v>
      </c>
      <c r="H405" s="235">
        <v>300000.0</v>
      </c>
      <c r="I405" s="235"/>
      <c r="J405" s="235"/>
      <c r="K405" s="235"/>
      <c r="L405" s="235"/>
      <c r="M405" s="235"/>
      <c r="N405" s="235"/>
      <c r="O405" s="235"/>
      <c r="P405" s="235"/>
      <c r="Q405" s="235"/>
      <c r="R405" s="509">
        <v>650000.0</v>
      </c>
      <c r="S405" s="269">
        <v>400000.0</v>
      </c>
      <c r="T405" s="238">
        <f t="shared" si="20"/>
        <v>3750000</v>
      </c>
      <c r="U405" s="197"/>
      <c r="V405" s="197"/>
      <c r="W405" s="198"/>
      <c r="X405" s="198"/>
      <c r="Y405" s="198"/>
      <c r="Z405" s="198"/>
    </row>
    <row r="406" ht="24.75" customHeight="1">
      <c r="A406" s="215">
        <v>27.0</v>
      </c>
      <c r="B406" s="276">
        <v>2.22310331E8</v>
      </c>
      <c r="C406" s="245" t="s">
        <v>279</v>
      </c>
      <c r="D406" s="263" t="s">
        <v>105</v>
      </c>
      <c r="E406" s="226"/>
      <c r="F406" s="215"/>
      <c r="G406" s="227">
        <v>0.0</v>
      </c>
      <c r="H406" s="262">
        <v>1000000.0</v>
      </c>
      <c r="I406" s="227"/>
      <c r="J406" s="227"/>
      <c r="K406" s="227"/>
      <c r="L406" s="227"/>
      <c r="M406" s="227"/>
      <c r="N406" s="227"/>
      <c r="O406" s="227"/>
      <c r="P406" s="227"/>
      <c r="Q406" s="227"/>
      <c r="R406" s="228"/>
      <c r="S406" s="247"/>
      <c r="T406" s="315">
        <f t="shared" si="20"/>
        <v>1000000</v>
      </c>
      <c r="U406" s="197"/>
      <c r="V406" s="197"/>
      <c r="W406" s="198"/>
      <c r="X406" s="198"/>
      <c r="Y406" s="198"/>
      <c r="Z406" s="198"/>
    </row>
    <row r="407" ht="24.75" customHeight="1">
      <c r="A407" s="215">
        <v>28.0</v>
      </c>
      <c r="B407" s="276">
        <v>2.22310332E8</v>
      </c>
      <c r="C407" s="245" t="s">
        <v>368</v>
      </c>
      <c r="D407" s="263" t="s">
        <v>105</v>
      </c>
      <c r="E407" s="510" t="s">
        <v>505</v>
      </c>
      <c r="F407" s="487">
        <v>1.0</v>
      </c>
      <c r="G407" s="511">
        <v>300000.0</v>
      </c>
      <c r="H407" s="262">
        <v>2450000.0</v>
      </c>
      <c r="I407" s="227"/>
      <c r="J407" s="227"/>
      <c r="K407" s="227"/>
      <c r="L407" s="227"/>
      <c r="M407" s="227"/>
      <c r="N407" s="227"/>
      <c r="O407" s="227"/>
      <c r="P407" s="227"/>
      <c r="Q407" s="227"/>
      <c r="R407" s="272"/>
      <c r="S407" s="228"/>
      <c r="T407" s="315">
        <f t="shared" si="20"/>
        <v>2750000</v>
      </c>
      <c r="U407" s="197"/>
      <c r="V407" s="197"/>
      <c r="W407" s="198"/>
      <c r="X407" s="198"/>
      <c r="Y407" s="198"/>
      <c r="Z407" s="198"/>
    </row>
    <row r="408" ht="24.75" customHeight="1">
      <c r="A408" s="215">
        <v>29.0</v>
      </c>
      <c r="B408" s="276">
        <v>2.22310333E8</v>
      </c>
      <c r="C408" s="343" t="s">
        <v>367</v>
      </c>
      <c r="D408" s="344" t="s">
        <v>105</v>
      </c>
      <c r="E408" s="345" t="s">
        <v>534</v>
      </c>
      <c r="F408" s="346">
        <v>12.0</v>
      </c>
      <c r="G408" s="347">
        <v>3600000.0</v>
      </c>
      <c r="H408" s="348">
        <v>150000.0</v>
      </c>
      <c r="I408" s="347"/>
      <c r="J408" s="347"/>
      <c r="K408" s="347"/>
      <c r="L408" s="347"/>
      <c r="M408" s="347"/>
      <c r="N408" s="347"/>
      <c r="O408" s="347"/>
      <c r="P408" s="347"/>
      <c r="Q408" s="347"/>
      <c r="R408" s="449"/>
      <c r="S408" s="349"/>
      <c r="T408" s="351">
        <f t="shared" si="20"/>
        <v>3750000</v>
      </c>
      <c r="U408" s="197"/>
      <c r="V408" s="197"/>
      <c r="W408" s="198"/>
      <c r="X408" s="198"/>
      <c r="Y408" s="198"/>
      <c r="Z408" s="198"/>
    </row>
    <row r="409" ht="24.75" customHeight="1">
      <c r="A409" s="215">
        <v>30.0</v>
      </c>
      <c r="B409" s="276">
        <v>2.22310334E8</v>
      </c>
      <c r="C409" s="245" t="s">
        <v>429</v>
      </c>
      <c r="D409" s="263" t="s">
        <v>105</v>
      </c>
      <c r="E409" s="226"/>
      <c r="F409" s="215"/>
      <c r="G409" s="227">
        <v>0.0</v>
      </c>
      <c r="H409" s="262">
        <v>3500000.0</v>
      </c>
      <c r="I409" s="227"/>
      <c r="J409" s="227"/>
      <c r="K409" s="227"/>
      <c r="L409" s="227"/>
      <c r="M409" s="227"/>
      <c r="N409" s="227"/>
      <c r="O409" s="227"/>
      <c r="P409" s="227"/>
      <c r="Q409" s="227"/>
      <c r="R409" s="228"/>
      <c r="S409" s="397"/>
      <c r="T409" s="315">
        <f t="shared" si="20"/>
        <v>3500000</v>
      </c>
      <c r="U409" s="197"/>
      <c r="V409" s="197"/>
      <c r="W409" s="198"/>
      <c r="X409" s="198"/>
      <c r="Y409" s="198"/>
      <c r="Z409" s="198"/>
    </row>
    <row r="410" ht="24.75" customHeight="1">
      <c r="A410" s="215">
        <v>31.0</v>
      </c>
      <c r="B410" s="276">
        <v>2.22310335E8</v>
      </c>
      <c r="C410" s="231" t="s">
        <v>325</v>
      </c>
      <c r="D410" s="264" t="s">
        <v>494</v>
      </c>
      <c r="E410" s="233" t="s">
        <v>505</v>
      </c>
      <c r="F410" s="234">
        <v>1.0</v>
      </c>
      <c r="G410" s="235">
        <v>300000.0</v>
      </c>
      <c r="H410" s="236">
        <v>3450000.0</v>
      </c>
      <c r="I410" s="235"/>
      <c r="J410" s="235"/>
      <c r="K410" s="235"/>
      <c r="L410" s="235"/>
      <c r="M410" s="235"/>
      <c r="N410" s="235"/>
      <c r="O410" s="235"/>
      <c r="P410" s="235"/>
      <c r="Q410" s="235"/>
      <c r="R410" s="254"/>
      <c r="S410" s="237"/>
      <c r="T410" s="238">
        <f t="shared" si="20"/>
        <v>3750000</v>
      </c>
      <c r="U410" s="197"/>
      <c r="V410" s="197"/>
      <c r="W410" s="198"/>
      <c r="X410" s="198"/>
      <c r="Y410" s="198"/>
      <c r="Z410" s="198"/>
    </row>
    <row r="411" ht="24.75" customHeight="1">
      <c r="A411" s="215">
        <v>32.0</v>
      </c>
      <c r="B411" s="276">
        <v>2.22310336E8</v>
      </c>
      <c r="C411" s="279" t="s">
        <v>680</v>
      </c>
      <c r="D411" s="512" t="s">
        <v>494</v>
      </c>
      <c r="E411" s="281" t="s">
        <v>534</v>
      </c>
      <c r="F411" s="282">
        <v>12.0</v>
      </c>
      <c r="G411" s="283">
        <v>3600000.0</v>
      </c>
      <c r="H411" s="283">
        <v>150000.0</v>
      </c>
      <c r="I411" s="283"/>
      <c r="J411" s="283"/>
      <c r="K411" s="283"/>
      <c r="L411" s="283"/>
      <c r="M411" s="283"/>
      <c r="N411" s="283"/>
      <c r="O411" s="283"/>
      <c r="P411" s="283"/>
      <c r="Q411" s="283"/>
      <c r="R411" s="284"/>
      <c r="S411" s="284"/>
      <c r="T411" s="286">
        <f t="shared" si="20"/>
        <v>3750000</v>
      </c>
      <c r="U411" s="197"/>
      <c r="V411" s="197"/>
      <c r="W411" s="198"/>
      <c r="X411" s="198"/>
      <c r="Y411" s="198"/>
      <c r="Z411" s="198"/>
    </row>
    <row r="412" ht="24.75" customHeight="1">
      <c r="A412" s="215">
        <v>33.0</v>
      </c>
      <c r="B412" s="276">
        <v>2.22310337E8</v>
      </c>
      <c r="C412" s="245" t="s">
        <v>311</v>
      </c>
      <c r="D412" s="263" t="s">
        <v>494</v>
      </c>
      <c r="E412" s="510" t="s">
        <v>505</v>
      </c>
      <c r="F412" s="487">
        <v>1.0</v>
      </c>
      <c r="G412" s="513">
        <v>2700000.0</v>
      </c>
      <c r="H412" s="262"/>
      <c r="I412" s="227"/>
      <c r="J412" s="227"/>
      <c r="K412" s="227"/>
      <c r="L412" s="227"/>
      <c r="M412" s="227"/>
      <c r="N412" s="227"/>
      <c r="O412" s="227"/>
      <c r="P412" s="227"/>
      <c r="Q412" s="227"/>
      <c r="R412" s="247"/>
      <c r="S412" s="247"/>
      <c r="T412" s="315">
        <f t="shared" si="20"/>
        <v>2700000</v>
      </c>
      <c r="U412" s="506"/>
      <c r="V412" s="197"/>
      <c r="W412" s="198"/>
      <c r="X412" s="198"/>
      <c r="Y412" s="198"/>
      <c r="Z412" s="198"/>
    </row>
    <row r="413" ht="24.75" customHeight="1">
      <c r="A413" s="215">
        <v>34.0</v>
      </c>
      <c r="B413" s="276">
        <v>2.22310338E8</v>
      </c>
      <c r="C413" s="514" t="s">
        <v>681</v>
      </c>
      <c r="D413" s="263" t="s">
        <v>494</v>
      </c>
      <c r="E413" s="226" t="s">
        <v>609</v>
      </c>
      <c r="F413" s="215">
        <v>6.0</v>
      </c>
      <c r="G413" s="227">
        <v>1800000.0</v>
      </c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47"/>
      <c r="S413" s="247"/>
      <c r="T413" s="315">
        <f t="shared" si="20"/>
        <v>1800000</v>
      </c>
      <c r="U413" s="197"/>
      <c r="V413" s="506"/>
      <c r="W413" s="198"/>
      <c r="X413" s="198"/>
      <c r="Y413" s="198"/>
      <c r="Z413" s="198"/>
    </row>
    <row r="414" ht="24.75" customHeight="1">
      <c r="A414" s="215">
        <v>35.0</v>
      </c>
      <c r="B414" s="276">
        <v>2.22310339E8</v>
      </c>
      <c r="C414" s="89" t="s">
        <v>180</v>
      </c>
      <c r="D414" s="239" t="s">
        <v>494</v>
      </c>
      <c r="E414" s="218"/>
      <c r="F414" s="219"/>
      <c r="G414" s="220">
        <v>0.0</v>
      </c>
      <c r="H414" s="220">
        <v>3750000.0</v>
      </c>
      <c r="I414" s="220"/>
      <c r="J414" s="220"/>
      <c r="K414" s="220"/>
      <c r="L414" s="220"/>
      <c r="M414" s="220"/>
      <c r="N414" s="220"/>
      <c r="O414" s="220"/>
      <c r="P414" s="220"/>
      <c r="Q414" s="220"/>
      <c r="R414" s="244"/>
      <c r="S414" s="278"/>
      <c r="T414" s="223">
        <f t="shared" si="20"/>
        <v>3750000</v>
      </c>
      <c r="U414" s="197"/>
      <c r="V414" s="197"/>
      <c r="W414" s="198"/>
      <c r="X414" s="198"/>
      <c r="Y414" s="198"/>
      <c r="Z414" s="198"/>
    </row>
    <row r="415" ht="24.75" customHeight="1">
      <c r="A415" s="215">
        <v>36.0</v>
      </c>
      <c r="B415" s="276">
        <v>2.2231034E8</v>
      </c>
      <c r="C415" s="245" t="s">
        <v>417</v>
      </c>
      <c r="D415" s="246" t="s">
        <v>494</v>
      </c>
      <c r="E415" s="226" t="s">
        <v>682</v>
      </c>
      <c r="F415" s="215">
        <v>3.0</v>
      </c>
      <c r="G415" s="227">
        <v>1700000.0</v>
      </c>
      <c r="H415" s="262">
        <v>1550000.0</v>
      </c>
      <c r="I415" s="227"/>
      <c r="J415" s="227"/>
      <c r="K415" s="227"/>
      <c r="L415" s="227"/>
      <c r="M415" s="227"/>
      <c r="N415" s="227"/>
      <c r="O415" s="227"/>
      <c r="P415" s="227"/>
      <c r="Q415" s="227"/>
      <c r="R415" s="228"/>
      <c r="S415" s="227"/>
      <c r="T415" s="315">
        <f t="shared" si="20"/>
        <v>3250000</v>
      </c>
      <c r="U415" s="197"/>
      <c r="V415" s="197"/>
      <c r="W415" s="198"/>
      <c r="X415" s="198"/>
      <c r="Y415" s="198"/>
      <c r="Z415" s="198"/>
    </row>
    <row r="416" ht="24.75" customHeight="1">
      <c r="A416" s="215">
        <v>37.0</v>
      </c>
      <c r="B416" s="276">
        <v>2.22310341E8</v>
      </c>
      <c r="C416" s="245" t="s">
        <v>176</v>
      </c>
      <c r="D416" s="263" t="s">
        <v>105</v>
      </c>
      <c r="E416" s="226"/>
      <c r="F416" s="215"/>
      <c r="G416" s="227"/>
      <c r="H416" s="227">
        <v>600000.0</v>
      </c>
      <c r="I416" s="227"/>
      <c r="J416" s="227"/>
      <c r="K416" s="227"/>
      <c r="L416" s="227"/>
      <c r="M416" s="227"/>
      <c r="N416" s="227"/>
      <c r="O416" s="227"/>
      <c r="P416" s="227"/>
      <c r="Q416" s="227"/>
      <c r="R416" s="228"/>
      <c r="S416" s="229"/>
      <c r="T416" s="315">
        <f t="shared" si="20"/>
        <v>600000</v>
      </c>
      <c r="U416" s="197"/>
      <c r="V416" s="197"/>
      <c r="W416" s="198"/>
      <c r="X416" s="198"/>
      <c r="Y416" s="198"/>
      <c r="Z416" s="198"/>
    </row>
    <row r="417" ht="24.75" customHeight="1">
      <c r="A417" s="215">
        <v>38.0</v>
      </c>
      <c r="B417" s="276">
        <v>2.22310342E8</v>
      </c>
      <c r="C417" s="89" t="s">
        <v>683</v>
      </c>
      <c r="D417" s="239" t="s">
        <v>494</v>
      </c>
      <c r="E417" s="218" t="s">
        <v>684</v>
      </c>
      <c r="F417" s="219">
        <v>10.0</v>
      </c>
      <c r="G417" s="220">
        <v>3750000.0</v>
      </c>
      <c r="H417" s="220"/>
      <c r="I417" s="220"/>
      <c r="J417" s="220"/>
      <c r="K417" s="220"/>
      <c r="L417" s="220"/>
      <c r="M417" s="220"/>
      <c r="N417" s="220"/>
      <c r="O417" s="220"/>
      <c r="P417" s="220"/>
      <c r="Q417" s="220"/>
      <c r="R417" s="244"/>
      <c r="S417" s="278"/>
      <c r="T417" s="223">
        <f t="shared" si="20"/>
        <v>3750000</v>
      </c>
      <c r="U417" s="507"/>
      <c r="V417" s="197"/>
      <c r="W417" s="198"/>
      <c r="X417" s="198"/>
      <c r="Y417" s="198"/>
      <c r="Z417" s="198"/>
    </row>
    <row r="418" ht="24.75" customHeight="1">
      <c r="A418" s="215">
        <v>39.0</v>
      </c>
      <c r="B418" s="276">
        <v>2.22310343E8</v>
      </c>
      <c r="C418" s="231" t="s">
        <v>253</v>
      </c>
      <c r="D418" s="232" t="s">
        <v>105</v>
      </c>
      <c r="E418" s="233" t="s">
        <v>534</v>
      </c>
      <c r="F418" s="234">
        <v>12.0</v>
      </c>
      <c r="G418" s="235">
        <v>3600000.0</v>
      </c>
      <c r="H418" s="236">
        <v>150000.0</v>
      </c>
      <c r="I418" s="235"/>
      <c r="J418" s="235"/>
      <c r="K418" s="235"/>
      <c r="L418" s="235"/>
      <c r="M418" s="235"/>
      <c r="N418" s="235"/>
      <c r="O418" s="235"/>
      <c r="P418" s="235"/>
      <c r="Q418" s="235"/>
      <c r="R418" s="254"/>
      <c r="S418" s="268"/>
      <c r="T418" s="238">
        <f t="shared" si="20"/>
        <v>3750000</v>
      </c>
      <c r="U418" s="506"/>
      <c r="V418" s="515"/>
      <c r="W418" s="198"/>
      <c r="X418" s="198"/>
      <c r="Y418" s="198"/>
      <c r="Z418" s="198"/>
    </row>
    <row r="419" ht="24.75" customHeight="1">
      <c r="A419" s="215">
        <v>40.0</v>
      </c>
      <c r="B419" s="276">
        <v>2.22310344E8</v>
      </c>
      <c r="C419" s="245" t="s">
        <v>369</v>
      </c>
      <c r="D419" s="246" t="s">
        <v>105</v>
      </c>
      <c r="E419" s="438"/>
      <c r="F419" s="439"/>
      <c r="G419" s="227">
        <v>0.0</v>
      </c>
      <c r="H419" s="262">
        <v>500000.0</v>
      </c>
      <c r="I419" s="227"/>
      <c r="J419" s="227"/>
      <c r="K419" s="227"/>
      <c r="L419" s="227"/>
      <c r="M419" s="227"/>
      <c r="N419" s="227"/>
      <c r="O419" s="227"/>
      <c r="P419" s="227"/>
      <c r="Q419" s="227"/>
      <c r="R419" s="228"/>
      <c r="S419" s="228"/>
      <c r="T419" s="315">
        <f t="shared" si="20"/>
        <v>500000</v>
      </c>
      <c r="U419" s="197"/>
      <c r="V419" s="506"/>
      <c r="W419" s="198"/>
      <c r="X419" s="198"/>
      <c r="Y419" s="198"/>
      <c r="Z419" s="198"/>
    </row>
    <row r="420" ht="24.75" customHeight="1">
      <c r="A420" s="215">
        <v>41.0</v>
      </c>
      <c r="B420" s="276">
        <v>2.22310345E8</v>
      </c>
      <c r="C420" s="89" t="s">
        <v>110</v>
      </c>
      <c r="D420" s="239" t="s">
        <v>494</v>
      </c>
      <c r="E420" s="218" t="s">
        <v>534</v>
      </c>
      <c r="F420" s="219">
        <v>12.0</v>
      </c>
      <c r="G420" s="220">
        <v>3600000.0</v>
      </c>
      <c r="H420" s="220">
        <v>150000.0</v>
      </c>
      <c r="I420" s="220"/>
      <c r="J420" s="220"/>
      <c r="K420" s="220"/>
      <c r="L420" s="220"/>
      <c r="M420" s="220"/>
      <c r="N420" s="220"/>
      <c r="O420" s="220"/>
      <c r="P420" s="220"/>
      <c r="Q420" s="220"/>
      <c r="R420" s="244"/>
      <c r="S420" s="223"/>
      <c r="T420" s="223">
        <f t="shared" si="20"/>
        <v>3750000</v>
      </c>
      <c r="U420" s="197"/>
      <c r="V420" s="197"/>
      <c r="W420" s="198"/>
      <c r="X420" s="198"/>
      <c r="Y420" s="198"/>
      <c r="Z420" s="198"/>
    </row>
    <row r="421" ht="24.75" customHeight="1">
      <c r="A421" s="215">
        <v>42.0</v>
      </c>
      <c r="B421" s="276">
        <v>2.22310346E8</v>
      </c>
      <c r="C421" s="273" t="s">
        <v>357</v>
      </c>
      <c r="D421" s="232" t="s">
        <v>494</v>
      </c>
      <c r="E421" s="233" t="s">
        <v>499</v>
      </c>
      <c r="F421" s="234">
        <v>10.0</v>
      </c>
      <c r="G421" s="236">
        <v>3750000.0</v>
      </c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7"/>
      <c r="S421" s="238"/>
      <c r="T421" s="238">
        <f t="shared" si="20"/>
        <v>3750000</v>
      </c>
      <c r="U421" s="197"/>
      <c r="V421" s="197"/>
      <c r="W421" s="198"/>
      <c r="X421" s="198"/>
      <c r="Y421" s="198"/>
      <c r="Z421" s="198"/>
    </row>
    <row r="422" ht="24.75" customHeight="1">
      <c r="A422" s="215">
        <v>43.0</v>
      </c>
      <c r="B422" s="276">
        <v>2.22310347E8</v>
      </c>
      <c r="C422" s="398" t="s">
        <v>685</v>
      </c>
      <c r="D422" s="239" t="s">
        <v>494</v>
      </c>
      <c r="E422" s="218" t="s">
        <v>549</v>
      </c>
      <c r="F422" s="219">
        <v>11.0</v>
      </c>
      <c r="G422" s="220">
        <v>3600000.0</v>
      </c>
      <c r="H422" s="220">
        <v>150000.0</v>
      </c>
      <c r="I422" s="220"/>
      <c r="J422" s="220"/>
      <c r="K422" s="220"/>
      <c r="L422" s="220"/>
      <c r="M422" s="220"/>
      <c r="N422" s="220"/>
      <c r="O422" s="220"/>
      <c r="P422" s="220"/>
      <c r="Q422" s="220"/>
      <c r="R422" s="244"/>
      <c r="S422" s="244"/>
      <c r="T422" s="223">
        <f t="shared" si="20"/>
        <v>3750000</v>
      </c>
      <c r="U422" s="197" t="s">
        <v>105</v>
      </c>
      <c r="V422" s="197"/>
      <c r="W422" s="198"/>
      <c r="X422" s="198"/>
      <c r="Y422" s="198"/>
      <c r="Z422" s="198"/>
    </row>
    <row r="423" ht="24.75" customHeight="1">
      <c r="A423" s="215">
        <v>44.0</v>
      </c>
      <c r="B423" s="276">
        <v>2.22310348E8</v>
      </c>
      <c r="C423" s="245" t="s">
        <v>686</v>
      </c>
      <c r="D423" s="263" t="s">
        <v>494</v>
      </c>
      <c r="E423" s="226" t="s">
        <v>499</v>
      </c>
      <c r="F423" s="215">
        <v>10.0</v>
      </c>
      <c r="G423" s="295">
        <v>3000000.0</v>
      </c>
      <c r="H423" s="295"/>
      <c r="I423" s="227"/>
      <c r="J423" s="227"/>
      <c r="K423" s="227"/>
      <c r="L423" s="227"/>
      <c r="M423" s="227"/>
      <c r="N423" s="227"/>
      <c r="O423" s="227"/>
      <c r="P423" s="227"/>
      <c r="Q423" s="227"/>
      <c r="R423" s="295"/>
      <c r="S423" s="297"/>
      <c r="T423" s="315">
        <f t="shared" si="20"/>
        <v>3000000</v>
      </c>
      <c r="U423" s="197"/>
      <c r="V423" s="197" t="s">
        <v>494</v>
      </c>
      <c r="W423" s="198"/>
      <c r="X423" s="198"/>
      <c r="Y423" s="198"/>
      <c r="Z423" s="198"/>
    </row>
    <row r="424" ht="24.75" customHeight="1">
      <c r="A424" s="197"/>
      <c r="B424" s="299"/>
      <c r="C424" s="300"/>
      <c r="D424" s="420"/>
      <c r="E424" s="302"/>
      <c r="F424" s="197"/>
      <c r="G424" s="367">
        <f t="shared" ref="G424:H424" si="21">SUM(G380:G423)</f>
        <v>101300000</v>
      </c>
      <c r="H424" s="367">
        <f t="shared" si="21"/>
        <v>24650000</v>
      </c>
      <c r="I424" s="371"/>
      <c r="J424" s="371"/>
      <c r="K424" s="371"/>
      <c r="L424" s="371"/>
      <c r="M424" s="371"/>
      <c r="N424" s="371"/>
      <c r="O424" s="371"/>
      <c r="P424" s="371"/>
      <c r="Q424" s="371"/>
      <c r="R424" s="367">
        <f t="shared" ref="R424:S424" si="22">SUM(R380:R423)</f>
        <v>1550000</v>
      </c>
      <c r="S424" s="431">
        <f t="shared" si="22"/>
        <v>400000</v>
      </c>
      <c r="T424" s="369">
        <f t="shared" si="20"/>
        <v>127900000</v>
      </c>
      <c r="U424" s="503"/>
      <c r="V424" s="197"/>
      <c r="W424" s="198"/>
      <c r="X424" s="198"/>
      <c r="Y424" s="198"/>
      <c r="Z424" s="198"/>
    </row>
    <row r="425" ht="24.75" customHeight="1">
      <c r="A425" s="197"/>
      <c r="B425" s="299"/>
      <c r="C425" s="464" t="s">
        <v>619</v>
      </c>
      <c r="D425" s="420"/>
      <c r="E425" s="302"/>
      <c r="F425" s="197"/>
      <c r="G425" s="371"/>
      <c r="H425" s="371"/>
      <c r="I425" s="371"/>
      <c r="J425" s="371"/>
      <c r="K425" s="371"/>
      <c r="L425" s="371"/>
      <c r="M425" s="371"/>
      <c r="N425" s="371"/>
      <c r="O425" s="371"/>
      <c r="P425" s="371"/>
      <c r="Q425" s="371"/>
      <c r="R425" s="371"/>
      <c r="S425" s="432"/>
      <c r="T425" s="373"/>
      <c r="U425" s="503"/>
      <c r="V425" s="197"/>
      <c r="W425" s="198"/>
      <c r="X425" s="198"/>
      <c r="Y425" s="198"/>
      <c r="Z425" s="198"/>
    </row>
    <row r="426" ht="24.75" customHeight="1">
      <c r="A426" s="199" t="s">
        <v>526</v>
      </c>
      <c r="U426" s="197"/>
      <c r="V426" s="503"/>
      <c r="W426" s="198"/>
      <c r="X426" s="198"/>
      <c r="Y426" s="198"/>
      <c r="Z426" s="198"/>
    </row>
    <row r="427" ht="24.75" customHeight="1">
      <c r="A427" s="199" t="s">
        <v>480</v>
      </c>
      <c r="U427" s="197"/>
      <c r="V427" s="197"/>
      <c r="W427" s="198"/>
      <c r="X427" s="198"/>
      <c r="Y427" s="198"/>
      <c r="Z427" s="198"/>
    </row>
    <row r="428" ht="24.75" customHeight="1">
      <c r="A428" s="199" t="s">
        <v>527</v>
      </c>
      <c r="U428" s="197"/>
      <c r="V428" s="197"/>
      <c r="W428" s="198"/>
      <c r="X428" s="198"/>
      <c r="Y428" s="198"/>
      <c r="Z428" s="198"/>
    </row>
    <row r="429" ht="24.75" customHeight="1">
      <c r="A429" s="199"/>
      <c r="B429" s="199"/>
      <c r="C429" s="199"/>
      <c r="D429" s="199"/>
      <c r="E429" s="199"/>
      <c r="F429" s="199"/>
      <c r="G429" s="199"/>
      <c r="H429" s="199"/>
      <c r="I429" s="199"/>
      <c r="R429" s="199"/>
      <c r="S429" s="199"/>
      <c r="T429" s="198"/>
      <c r="U429" s="197"/>
      <c r="V429" s="197"/>
      <c r="W429" s="198"/>
      <c r="X429" s="198"/>
      <c r="Y429" s="198"/>
      <c r="Z429" s="198"/>
    </row>
    <row r="430" ht="24.75" customHeight="1">
      <c r="A430" s="199"/>
      <c r="B430" s="201" t="s">
        <v>528</v>
      </c>
      <c r="C430" s="410" t="s">
        <v>3</v>
      </c>
      <c r="D430" s="203"/>
      <c r="E430" s="312" t="s">
        <v>687</v>
      </c>
      <c r="F430" s="312"/>
      <c r="G430" s="312"/>
      <c r="H430" s="199" t="s">
        <v>40</v>
      </c>
      <c r="I430" s="199"/>
      <c r="R430" s="199"/>
      <c r="S430" s="199" t="s">
        <v>688</v>
      </c>
      <c r="T430" s="198"/>
      <c r="U430" s="197"/>
      <c r="V430" s="197"/>
      <c r="W430" s="198"/>
      <c r="X430" s="198"/>
      <c r="Y430" s="198"/>
      <c r="Z430" s="198"/>
    </row>
    <row r="431" ht="24.75" customHeight="1">
      <c r="A431" s="199"/>
      <c r="B431" s="201" t="s">
        <v>481</v>
      </c>
      <c r="C431" s="312"/>
      <c r="D431" s="203"/>
      <c r="E431" s="199"/>
      <c r="F431" s="199"/>
      <c r="G431" s="199"/>
      <c r="H431" s="199"/>
      <c r="I431" s="199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  <c r="T431" s="198"/>
      <c r="U431" s="197"/>
      <c r="V431" s="197"/>
      <c r="W431" s="198"/>
      <c r="X431" s="198"/>
      <c r="Y431" s="198"/>
      <c r="Z431" s="198"/>
    </row>
    <row r="432" ht="24.75" customHeight="1">
      <c r="A432" s="204" t="s">
        <v>1</v>
      </c>
      <c r="B432" s="204" t="s">
        <v>485</v>
      </c>
      <c r="C432" s="204" t="s">
        <v>4</v>
      </c>
      <c r="D432" s="205" t="s">
        <v>486</v>
      </c>
      <c r="E432" s="206" t="s">
        <v>531</v>
      </c>
      <c r="F432" s="207"/>
      <c r="G432" s="208" t="s">
        <v>488</v>
      </c>
      <c r="H432" s="209" t="s">
        <v>489</v>
      </c>
      <c r="I432" s="210"/>
      <c r="J432" s="210"/>
      <c r="K432" s="210"/>
      <c r="L432" s="210"/>
      <c r="M432" s="210"/>
      <c r="N432" s="210"/>
      <c r="O432" s="210"/>
      <c r="P432" s="210"/>
      <c r="Q432" s="210"/>
      <c r="R432" s="211" t="s">
        <v>490</v>
      </c>
      <c r="S432" s="212" t="s">
        <v>491</v>
      </c>
      <c r="T432" s="209" t="s">
        <v>457</v>
      </c>
      <c r="U432" s="503"/>
      <c r="V432" s="197"/>
      <c r="W432" s="198"/>
      <c r="X432" s="198"/>
      <c r="Y432" s="198"/>
      <c r="Z432" s="198"/>
    </row>
    <row r="433" ht="24.75" customHeight="1">
      <c r="A433" s="122"/>
      <c r="B433" s="122"/>
      <c r="C433" s="122"/>
      <c r="D433" s="122"/>
      <c r="E433" s="313"/>
      <c r="F433" s="314"/>
      <c r="G433" s="122"/>
      <c r="H433" s="122"/>
      <c r="I433" s="213"/>
      <c r="J433" s="213"/>
      <c r="K433" s="213"/>
      <c r="L433" s="213"/>
      <c r="M433" s="213"/>
      <c r="N433" s="213"/>
      <c r="O433" s="213"/>
      <c r="P433" s="213"/>
      <c r="Q433" s="213"/>
      <c r="R433" s="214"/>
      <c r="S433" s="122"/>
      <c r="T433" s="122"/>
      <c r="U433" s="197"/>
      <c r="V433" s="503"/>
      <c r="W433" s="198"/>
      <c r="X433" s="198"/>
      <c r="Y433" s="198"/>
      <c r="Z433" s="198"/>
    </row>
    <row r="434" ht="24.75" customHeight="1">
      <c r="A434" s="487">
        <v>1.0</v>
      </c>
      <c r="B434" s="276">
        <v>2.22310349E8</v>
      </c>
      <c r="C434" s="245" t="s">
        <v>281</v>
      </c>
      <c r="D434" s="263" t="s">
        <v>105</v>
      </c>
      <c r="E434" s="510" t="s">
        <v>505</v>
      </c>
      <c r="F434" s="487">
        <v>1.0</v>
      </c>
      <c r="G434" s="513">
        <v>2600000.0</v>
      </c>
      <c r="H434" s="262"/>
      <c r="I434" s="227"/>
      <c r="J434" s="227"/>
      <c r="K434" s="227"/>
      <c r="L434" s="227"/>
      <c r="M434" s="227"/>
      <c r="N434" s="227"/>
      <c r="O434" s="227"/>
      <c r="P434" s="227"/>
      <c r="Q434" s="227"/>
      <c r="R434" s="315"/>
      <c r="S434" s="315"/>
      <c r="T434" s="315">
        <f t="shared" ref="T434:T478" si="23">SUM(G434:S434)</f>
        <v>2600000</v>
      </c>
      <c r="U434" s="503"/>
      <c r="V434" s="197"/>
      <c r="W434" s="198"/>
      <c r="X434" s="198"/>
      <c r="Y434" s="198"/>
      <c r="Z434" s="198"/>
    </row>
    <row r="435" ht="24.75" customHeight="1">
      <c r="A435" s="487">
        <v>2.0</v>
      </c>
      <c r="B435" s="276">
        <v>2.2231035E8</v>
      </c>
      <c r="C435" s="245" t="s">
        <v>689</v>
      </c>
      <c r="D435" s="263" t="s">
        <v>494</v>
      </c>
      <c r="E435" s="510" t="s">
        <v>513</v>
      </c>
      <c r="F435" s="487">
        <v>6.0</v>
      </c>
      <c r="G435" s="513">
        <v>3250000.0</v>
      </c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8"/>
      <c r="S435" s="247"/>
      <c r="T435" s="315">
        <f t="shared" si="23"/>
        <v>3250000</v>
      </c>
      <c r="U435" s="197"/>
      <c r="V435" s="503"/>
      <c r="W435" s="198"/>
      <c r="X435" s="198"/>
      <c r="Y435" s="198"/>
      <c r="Z435" s="198"/>
    </row>
    <row r="436" ht="24.75" customHeight="1">
      <c r="A436" s="487">
        <v>3.0</v>
      </c>
      <c r="B436" s="276">
        <v>2.22310351E8</v>
      </c>
      <c r="C436" s="412" t="s">
        <v>431</v>
      </c>
      <c r="D436" s="516" t="s">
        <v>105</v>
      </c>
      <c r="E436" s="258"/>
      <c r="F436" s="259"/>
      <c r="G436" s="260">
        <v>0.0</v>
      </c>
      <c r="H436" s="262">
        <v>2000000.0</v>
      </c>
      <c r="I436" s="227"/>
      <c r="J436" s="227"/>
      <c r="K436" s="227"/>
      <c r="L436" s="227"/>
      <c r="M436" s="227"/>
      <c r="N436" s="227"/>
      <c r="O436" s="227"/>
      <c r="P436" s="227"/>
      <c r="Q436" s="227"/>
      <c r="R436" s="397"/>
      <c r="S436" s="247"/>
      <c r="T436" s="315">
        <f t="shared" si="23"/>
        <v>2000000</v>
      </c>
      <c r="U436" s="197"/>
      <c r="V436" s="197"/>
      <c r="W436" s="198"/>
      <c r="X436" s="198"/>
      <c r="Y436" s="198"/>
      <c r="Z436" s="198"/>
    </row>
    <row r="437" ht="24.75" customHeight="1">
      <c r="A437" s="487">
        <v>4.0</v>
      </c>
      <c r="B437" s="276">
        <v>2.22310352E8</v>
      </c>
      <c r="C437" s="231" t="s">
        <v>345</v>
      </c>
      <c r="D437" s="232" t="s">
        <v>494</v>
      </c>
      <c r="E437" s="233" t="s">
        <v>682</v>
      </c>
      <c r="F437" s="234">
        <v>3.0</v>
      </c>
      <c r="G437" s="236">
        <v>3750000.0</v>
      </c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7"/>
      <c r="S437" s="254"/>
      <c r="T437" s="238">
        <f t="shared" si="23"/>
        <v>3750000</v>
      </c>
      <c r="U437" s="197"/>
      <c r="V437" s="197"/>
      <c r="W437" s="198"/>
      <c r="X437" s="198"/>
      <c r="Y437" s="198"/>
      <c r="Z437" s="198"/>
    </row>
    <row r="438" ht="24.75" customHeight="1">
      <c r="A438" s="487">
        <v>5.0</v>
      </c>
      <c r="B438" s="276">
        <v>2.22310354E8</v>
      </c>
      <c r="C438" s="245" t="s">
        <v>690</v>
      </c>
      <c r="D438" s="263" t="s">
        <v>105</v>
      </c>
      <c r="E438" s="226" t="s">
        <v>579</v>
      </c>
      <c r="F438" s="215">
        <v>4.0</v>
      </c>
      <c r="G438" s="227">
        <v>2400000.0</v>
      </c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47"/>
      <c r="S438" s="228"/>
      <c r="T438" s="315">
        <f t="shared" si="23"/>
        <v>2400000</v>
      </c>
      <c r="U438" s="197"/>
      <c r="V438" s="197"/>
      <c r="W438" s="198"/>
      <c r="X438" s="198"/>
      <c r="Y438" s="198"/>
      <c r="Z438" s="198"/>
    </row>
    <row r="439" ht="24.75" customHeight="1">
      <c r="A439" s="487">
        <v>6.0</v>
      </c>
      <c r="B439" s="276">
        <v>2.22310355E8</v>
      </c>
      <c r="C439" s="89" t="s">
        <v>41</v>
      </c>
      <c r="D439" s="239" t="s">
        <v>494</v>
      </c>
      <c r="E439" s="218" t="s">
        <v>511</v>
      </c>
      <c r="F439" s="219">
        <v>12.0</v>
      </c>
      <c r="G439" s="220">
        <v>3600000.0</v>
      </c>
      <c r="H439" s="220">
        <v>150000.0</v>
      </c>
      <c r="I439" s="220"/>
      <c r="J439" s="220"/>
      <c r="K439" s="220"/>
      <c r="L439" s="220"/>
      <c r="M439" s="220"/>
      <c r="N439" s="220"/>
      <c r="O439" s="220"/>
      <c r="P439" s="220"/>
      <c r="Q439" s="220"/>
      <c r="R439" s="249"/>
      <c r="S439" s="244"/>
      <c r="T439" s="223">
        <f t="shared" si="23"/>
        <v>3750000</v>
      </c>
      <c r="U439" s="197"/>
      <c r="V439" s="197"/>
      <c r="W439" s="198"/>
      <c r="X439" s="198"/>
      <c r="Y439" s="198"/>
      <c r="Z439" s="198"/>
    </row>
    <row r="440" ht="24.75" customHeight="1">
      <c r="A440" s="487">
        <v>7.0</v>
      </c>
      <c r="B440" s="276">
        <v>2.22310356E8</v>
      </c>
      <c r="C440" s="231" t="s">
        <v>280</v>
      </c>
      <c r="D440" s="232" t="s">
        <v>494</v>
      </c>
      <c r="E440" s="233" t="s">
        <v>511</v>
      </c>
      <c r="F440" s="234">
        <v>12.0</v>
      </c>
      <c r="G440" s="236">
        <v>3750000.0</v>
      </c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54"/>
      <c r="S440" s="254"/>
      <c r="T440" s="238">
        <f t="shared" si="23"/>
        <v>3750000</v>
      </c>
      <c r="U440" s="503"/>
      <c r="V440" s="197"/>
      <c r="W440" s="198"/>
      <c r="X440" s="198"/>
      <c r="Y440" s="198"/>
      <c r="Z440" s="198"/>
    </row>
    <row r="441" ht="24.75" customHeight="1">
      <c r="A441" s="487">
        <v>8.0</v>
      </c>
      <c r="B441" s="276">
        <v>2.22310357E8</v>
      </c>
      <c r="C441" s="300" t="s">
        <v>691</v>
      </c>
      <c r="D441" s="420" t="s">
        <v>494</v>
      </c>
      <c r="E441" s="275" t="s">
        <v>682</v>
      </c>
      <c r="F441" s="276">
        <v>3.0</v>
      </c>
      <c r="G441" s="277">
        <v>3600000.0</v>
      </c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47"/>
      <c r="S441" s="228"/>
      <c r="T441" s="315">
        <f t="shared" si="23"/>
        <v>3600000</v>
      </c>
      <c r="U441" s="197"/>
      <c r="V441" s="504"/>
      <c r="W441" s="198"/>
      <c r="X441" s="198"/>
      <c r="Y441" s="198"/>
      <c r="Z441" s="198"/>
    </row>
    <row r="442" ht="24.75" customHeight="1">
      <c r="A442" s="487">
        <v>9.0</v>
      </c>
      <c r="B442" s="276">
        <v>2.22310358E8</v>
      </c>
      <c r="C442" s="517" t="s">
        <v>692</v>
      </c>
      <c r="D442" s="248" t="s">
        <v>494</v>
      </c>
      <c r="E442" s="218" t="s">
        <v>499</v>
      </c>
      <c r="F442" s="219">
        <v>10.0</v>
      </c>
      <c r="G442" s="220">
        <v>3750000.0</v>
      </c>
      <c r="H442" s="220"/>
      <c r="I442" s="220"/>
      <c r="J442" s="220"/>
      <c r="K442" s="220"/>
      <c r="L442" s="220"/>
      <c r="M442" s="220"/>
      <c r="N442" s="220"/>
      <c r="O442" s="220"/>
      <c r="P442" s="220"/>
      <c r="Q442" s="220"/>
      <c r="R442" s="249"/>
      <c r="S442" s="278"/>
      <c r="T442" s="223">
        <f t="shared" si="23"/>
        <v>3750000</v>
      </c>
      <c r="U442" s="197"/>
      <c r="V442" s="197"/>
      <c r="W442" s="198"/>
      <c r="X442" s="198"/>
      <c r="Y442" s="198"/>
      <c r="Z442" s="198"/>
    </row>
    <row r="443" ht="24.75" customHeight="1">
      <c r="A443" s="487">
        <v>10.0</v>
      </c>
      <c r="B443" s="276">
        <v>2.22310359E8</v>
      </c>
      <c r="C443" s="231" t="s">
        <v>693</v>
      </c>
      <c r="D443" s="264" t="s">
        <v>494</v>
      </c>
      <c r="E443" s="233" t="s">
        <v>499</v>
      </c>
      <c r="F443" s="234">
        <v>10.0</v>
      </c>
      <c r="G443" s="236">
        <v>3750000.0</v>
      </c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54"/>
      <c r="S443" s="254"/>
      <c r="T443" s="238">
        <f t="shared" si="23"/>
        <v>3750000</v>
      </c>
      <c r="U443" s="197"/>
      <c r="V443" s="197"/>
      <c r="W443" s="198"/>
      <c r="X443" s="198"/>
      <c r="Y443" s="198"/>
      <c r="Z443" s="198"/>
    </row>
    <row r="444" ht="24.75" customHeight="1">
      <c r="A444" s="487">
        <v>11.0</v>
      </c>
      <c r="B444" s="276">
        <v>2.2231036E8</v>
      </c>
      <c r="C444" s="231" t="s">
        <v>437</v>
      </c>
      <c r="D444" s="264" t="s">
        <v>105</v>
      </c>
      <c r="E444" s="233" t="s">
        <v>574</v>
      </c>
      <c r="F444" s="234">
        <v>5.0</v>
      </c>
      <c r="G444" s="236">
        <v>3750000.0</v>
      </c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54"/>
      <c r="S444" s="235"/>
      <c r="T444" s="238">
        <f t="shared" si="23"/>
        <v>3750000</v>
      </c>
      <c r="U444" s="197"/>
      <c r="V444" s="197"/>
      <c r="W444" s="198"/>
      <c r="X444" s="198"/>
      <c r="Y444" s="198"/>
      <c r="Z444" s="198"/>
    </row>
    <row r="445" ht="24.75" customHeight="1">
      <c r="A445" s="487">
        <v>12.0</v>
      </c>
      <c r="B445" s="276">
        <v>2.22310361E8</v>
      </c>
      <c r="C445" s="245" t="s">
        <v>694</v>
      </c>
      <c r="D445" s="263" t="s">
        <v>494</v>
      </c>
      <c r="E445" s="226"/>
      <c r="F445" s="215"/>
      <c r="G445" s="227">
        <v>0.0</v>
      </c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47"/>
      <c r="S445" s="228"/>
      <c r="T445" s="315">
        <f t="shared" si="23"/>
        <v>0</v>
      </c>
      <c r="U445" s="504"/>
      <c r="V445" s="197"/>
      <c r="W445" s="198"/>
      <c r="X445" s="198"/>
      <c r="Y445" s="198"/>
      <c r="Z445" s="198"/>
    </row>
    <row r="446" ht="24.75" customHeight="1">
      <c r="A446" s="487">
        <v>13.0</v>
      </c>
      <c r="B446" s="276">
        <v>2.22310362E8</v>
      </c>
      <c r="C446" s="245" t="s">
        <v>695</v>
      </c>
      <c r="D446" s="246" t="s">
        <v>494</v>
      </c>
      <c r="E446" s="421"/>
      <c r="F446" s="422"/>
      <c r="G446" s="423">
        <v>0.0</v>
      </c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8"/>
      <c r="S446" s="247"/>
      <c r="T446" s="315">
        <f t="shared" si="23"/>
        <v>0</v>
      </c>
      <c r="U446" s="197"/>
      <c r="V446" s="518"/>
      <c r="W446" s="198"/>
      <c r="X446" s="198"/>
      <c r="Y446" s="198"/>
      <c r="Z446" s="198"/>
    </row>
    <row r="447" ht="24.75" customHeight="1">
      <c r="A447" s="487">
        <v>14.0</v>
      </c>
      <c r="B447" s="276">
        <v>2.22310363E8</v>
      </c>
      <c r="C447" s="245" t="s">
        <v>293</v>
      </c>
      <c r="D447" s="263" t="s">
        <v>105</v>
      </c>
      <c r="E447" s="275" t="s">
        <v>682</v>
      </c>
      <c r="F447" s="276">
        <v>3.0</v>
      </c>
      <c r="G447" s="454">
        <v>3600000.0</v>
      </c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47"/>
      <c r="S447" s="228"/>
      <c r="T447" s="315">
        <f t="shared" si="23"/>
        <v>3600000</v>
      </c>
      <c r="U447" s="506"/>
      <c r="V447" s="197"/>
      <c r="W447" s="198"/>
      <c r="X447" s="198"/>
      <c r="Y447" s="198"/>
      <c r="Z447" s="198"/>
    </row>
    <row r="448" ht="24.75" customHeight="1">
      <c r="A448" s="487">
        <v>15.0</v>
      </c>
      <c r="B448" s="276">
        <v>2.22310364E8</v>
      </c>
      <c r="C448" s="245" t="s">
        <v>696</v>
      </c>
      <c r="D448" s="263" t="s">
        <v>105</v>
      </c>
      <c r="E448" s="275"/>
      <c r="F448" s="276"/>
      <c r="G448" s="277">
        <v>0.0</v>
      </c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8"/>
      <c r="S448" s="229"/>
      <c r="T448" s="315">
        <f t="shared" si="23"/>
        <v>0</v>
      </c>
      <c r="U448" s="197"/>
      <c r="V448" s="506"/>
      <c r="W448" s="198"/>
      <c r="X448" s="198"/>
      <c r="Y448" s="198"/>
      <c r="Z448" s="198"/>
    </row>
    <row r="449" ht="24.75" customHeight="1">
      <c r="A449" s="487">
        <v>16.0</v>
      </c>
      <c r="B449" s="276">
        <v>2.22310365E8</v>
      </c>
      <c r="C449" s="89" t="s">
        <v>95</v>
      </c>
      <c r="D449" s="217" t="s">
        <v>494</v>
      </c>
      <c r="E449" s="218"/>
      <c r="F449" s="219"/>
      <c r="G449" s="220">
        <v>0.0</v>
      </c>
      <c r="H449" s="220">
        <v>3750000.0</v>
      </c>
      <c r="I449" s="220"/>
      <c r="J449" s="220"/>
      <c r="K449" s="220"/>
      <c r="L449" s="220"/>
      <c r="M449" s="220"/>
      <c r="N449" s="220"/>
      <c r="O449" s="220"/>
      <c r="P449" s="220"/>
      <c r="Q449" s="220"/>
      <c r="R449" s="249"/>
      <c r="S449" s="249"/>
      <c r="T449" s="223">
        <f t="shared" si="23"/>
        <v>3750000</v>
      </c>
      <c r="U449" s="197"/>
      <c r="V449" s="197"/>
      <c r="W449" s="198"/>
      <c r="X449" s="198"/>
      <c r="Y449" s="198"/>
      <c r="Z449" s="198"/>
    </row>
    <row r="450" ht="24.75" customHeight="1">
      <c r="A450" s="487">
        <v>17.0</v>
      </c>
      <c r="B450" s="276">
        <v>2.22310366E8</v>
      </c>
      <c r="C450" s="89" t="s">
        <v>697</v>
      </c>
      <c r="D450" s="239" t="s">
        <v>494</v>
      </c>
      <c r="E450" s="519" t="s">
        <v>698</v>
      </c>
      <c r="F450" s="486">
        <v>12.0</v>
      </c>
      <c r="G450" s="496">
        <v>3600000.0</v>
      </c>
      <c r="H450" s="220">
        <v>150000.0</v>
      </c>
      <c r="I450" s="220"/>
      <c r="J450" s="220"/>
      <c r="K450" s="220"/>
      <c r="L450" s="220"/>
      <c r="M450" s="220"/>
      <c r="N450" s="220"/>
      <c r="O450" s="220"/>
      <c r="P450" s="220"/>
      <c r="Q450" s="220"/>
      <c r="R450" s="332"/>
      <c r="S450" s="244"/>
      <c r="T450" s="223">
        <f t="shared" si="23"/>
        <v>3750000</v>
      </c>
      <c r="U450" s="197"/>
      <c r="V450" s="197"/>
      <c r="W450" s="198"/>
      <c r="X450" s="198"/>
      <c r="Y450" s="198"/>
      <c r="Z450" s="198"/>
    </row>
    <row r="451" ht="24.75" customHeight="1">
      <c r="A451" s="487">
        <v>18.0</v>
      </c>
      <c r="B451" s="276">
        <v>2.22310367E8</v>
      </c>
      <c r="C451" s="231" t="s">
        <v>346</v>
      </c>
      <c r="D451" s="232" t="s">
        <v>494</v>
      </c>
      <c r="E451" s="520" t="s">
        <v>698</v>
      </c>
      <c r="F451" s="521">
        <v>12.0</v>
      </c>
      <c r="G451" s="522">
        <v>3750000.0</v>
      </c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54"/>
      <c r="S451" s="237"/>
      <c r="T451" s="238">
        <f t="shared" si="23"/>
        <v>3750000</v>
      </c>
      <c r="U451" s="197"/>
      <c r="V451" s="197"/>
      <c r="W451" s="198"/>
      <c r="X451" s="198"/>
      <c r="Y451" s="198"/>
      <c r="Z451" s="198"/>
    </row>
    <row r="452" ht="24.75" customHeight="1">
      <c r="A452" s="487">
        <v>19.0</v>
      </c>
      <c r="B452" s="276">
        <v>2.22310368E8</v>
      </c>
      <c r="C452" s="245" t="s">
        <v>313</v>
      </c>
      <c r="D452" s="263" t="s">
        <v>105</v>
      </c>
      <c r="E452" s="226"/>
      <c r="F452" s="215"/>
      <c r="G452" s="262">
        <v>1200000.0</v>
      </c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47"/>
      <c r="S452" s="247"/>
      <c r="T452" s="315">
        <f t="shared" si="23"/>
        <v>1200000</v>
      </c>
      <c r="U452" s="197"/>
      <c r="V452" s="197"/>
      <c r="W452" s="198"/>
      <c r="X452" s="198"/>
      <c r="Y452" s="198"/>
      <c r="Z452" s="198"/>
    </row>
    <row r="453" ht="24.75" customHeight="1">
      <c r="A453" s="487">
        <v>20.0</v>
      </c>
      <c r="B453" s="276">
        <v>2.22310369E8</v>
      </c>
      <c r="C453" s="89" t="s">
        <v>42</v>
      </c>
      <c r="D453" s="217" t="s">
        <v>494</v>
      </c>
      <c r="E453" s="218" t="s">
        <v>684</v>
      </c>
      <c r="F453" s="219">
        <v>10.0</v>
      </c>
      <c r="G453" s="220">
        <v>3600000.0</v>
      </c>
      <c r="H453" s="220">
        <v>150000.0</v>
      </c>
      <c r="I453" s="220"/>
      <c r="J453" s="220"/>
      <c r="K453" s="220"/>
      <c r="L453" s="220"/>
      <c r="M453" s="220"/>
      <c r="N453" s="220"/>
      <c r="O453" s="220"/>
      <c r="P453" s="220"/>
      <c r="Q453" s="220"/>
      <c r="R453" s="249"/>
      <c r="S453" s="244"/>
      <c r="T453" s="223">
        <f t="shared" si="23"/>
        <v>3750000</v>
      </c>
      <c r="U453" s="197"/>
      <c r="V453" s="197"/>
      <c r="W453" s="198"/>
      <c r="X453" s="198"/>
      <c r="Y453" s="198"/>
      <c r="Z453" s="198"/>
    </row>
    <row r="454" ht="24.75" customHeight="1">
      <c r="A454" s="487">
        <v>21.0</v>
      </c>
      <c r="B454" s="276">
        <v>2.2231037E8</v>
      </c>
      <c r="C454" s="523" t="s">
        <v>699</v>
      </c>
      <c r="D454" s="524" t="s">
        <v>105</v>
      </c>
      <c r="E454" s="525"/>
      <c r="F454" s="526"/>
      <c r="G454" s="527">
        <v>0.0</v>
      </c>
      <c r="H454" s="527"/>
      <c r="I454" s="527"/>
      <c r="J454" s="527"/>
      <c r="K454" s="527"/>
      <c r="L454" s="527"/>
      <c r="M454" s="527"/>
      <c r="N454" s="527"/>
      <c r="O454" s="527"/>
      <c r="P454" s="527"/>
      <c r="Q454" s="527"/>
      <c r="R454" s="528"/>
      <c r="S454" s="529"/>
      <c r="T454" s="530">
        <f t="shared" si="23"/>
        <v>0</v>
      </c>
      <c r="U454" s="197"/>
      <c r="V454" s="197"/>
      <c r="W454" s="198"/>
      <c r="X454" s="198"/>
      <c r="Y454" s="198"/>
      <c r="Z454" s="198"/>
    </row>
    <row r="455" ht="24.75" customHeight="1">
      <c r="A455" s="487">
        <v>22.0</v>
      </c>
      <c r="B455" s="276">
        <v>2.22310371E8</v>
      </c>
      <c r="C455" s="245" t="s">
        <v>700</v>
      </c>
      <c r="D455" s="246" t="s">
        <v>494</v>
      </c>
      <c r="E455" s="226" t="s">
        <v>684</v>
      </c>
      <c r="F455" s="215">
        <v>10.0</v>
      </c>
      <c r="G455" s="227">
        <v>3300000.0</v>
      </c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47"/>
      <c r="S455" s="247"/>
      <c r="T455" s="315">
        <f t="shared" si="23"/>
        <v>3300000</v>
      </c>
      <c r="U455" s="507"/>
      <c r="V455" s="197"/>
      <c r="W455" s="198"/>
      <c r="X455" s="198"/>
      <c r="Y455" s="198"/>
      <c r="Z455" s="198"/>
    </row>
    <row r="456" ht="32.25" customHeight="1">
      <c r="A456" s="487">
        <v>23.0</v>
      </c>
      <c r="B456" s="276">
        <v>2.22310373E8</v>
      </c>
      <c r="C456" s="89" t="s">
        <v>701</v>
      </c>
      <c r="D456" s="217" t="s">
        <v>494</v>
      </c>
      <c r="E456" s="240"/>
      <c r="F456" s="241"/>
      <c r="G456" s="242">
        <v>3750000.0</v>
      </c>
      <c r="H456" s="220"/>
      <c r="I456" s="220"/>
      <c r="J456" s="220"/>
      <c r="K456" s="220"/>
      <c r="L456" s="220"/>
      <c r="M456" s="220"/>
      <c r="N456" s="220"/>
      <c r="O456" s="220"/>
      <c r="P456" s="220"/>
      <c r="Q456" s="220"/>
      <c r="R456" s="244"/>
      <c r="S456" s="249"/>
      <c r="T456" s="223">
        <f t="shared" si="23"/>
        <v>3750000</v>
      </c>
      <c r="U456" s="197"/>
      <c r="V456" s="504"/>
      <c r="W456" s="198"/>
      <c r="X456" s="198"/>
      <c r="Y456" s="198"/>
      <c r="Z456" s="198"/>
    </row>
    <row r="457" ht="24.75" customHeight="1">
      <c r="A457" s="487">
        <v>24.0</v>
      </c>
      <c r="B457" s="276">
        <v>2.22310374E8</v>
      </c>
      <c r="C457" s="89" t="s">
        <v>149</v>
      </c>
      <c r="D457" s="217" t="s">
        <v>494</v>
      </c>
      <c r="E457" s="519" t="s">
        <v>698</v>
      </c>
      <c r="F457" s="486">
        <v>12.0</v>
      </c>
      <c r="G457" s="496">
        <v>3600000.0</v>
      </c>
      <c r="H457" s="220">
        <v>150000.0</v>
      </c>
      <c r="I457" s="220"/>
      <c r="J457" s="220"/>
      <c r="K457" s="220"/>
      <c r="L457" s="220"/>
      <c r="M457" s="220"/>
      <c r="N457" s="220"/>
      <c r="O457" s="220"/>
      <c r="P457" s="220"/>
      <c r="Q457" s="220"/>
      <c r="R457" s="244"/>
      <c r="S457" s="249"/>
      <c r="T457" s="223">
        <f t="shared" si="23"/>
        <v>3750000</v>
      </c>
      <c r="U457" s="197"/>
      <c r="V457" s="197"/>
      <c r="W457" s="198"/>
      <c r="X457" s="198"/>
      <c r="Y457" s="198"/>
      <c r="Z457" s="198"/>
    </row>
    <row r="458" ht="24.75" customHeight="1">
      <c r="A458" s="487">
        <v>25.0</v>
      </c>
      <c r="B458" s="276">
        <v>2.22310375E8</v>
      </c>
      <c r="C458" s="231" t="s">
        <v>254</v>
      </c>
      <c r="D458" s="232" t="s">
        <v>105</v>
      </c>
      <c r="E458" s="251" t="s">
        <v>682</v>
      </c>
      <c r="F458" s="252">
        <v>3.0</v>
      </c>
      <c r="G458" s="265">
        <v>3750000.0</v>
      </c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411"/>
      <c r="S458" s="237"/>
      <c r="T458" s="238">
        <f t="shared" si="23"/>
        <v>3750000</v>
      </c>
      <c r="U458" s="197"/>
      <c r="V458" s="197"/>
      <c r="W458" s="198"/>
      <c r="X458" s="198"/>
      <c r="Y458" s="198"/>
      <c r="Z458" s="198"/>
    </row>
    <row r="459" ht="24.75" customHeight="1">
      <c r="A459" s="487">
        <v>26.0</v>
      </c>
      <c r="B459" s="276">
        <v>2.22310376E8</v>
      </c>
      <c r="C459" s="245" t="s">
        <v>702</v>
      </c>
      <c r="D459" s="246" t="s">
        <v>105</v>
      </c>
      <c r="E459" s="226" t="s">
        <v>505</v>
      </c>
      <c r="F459" s="215">
        <v>1.0</v>
      </c>
      <c r="G459" s="227">
        <v>300000.0</v>
      </c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72"/>
      <c r="S459" s="228"/>
      <c r="T459" s="315">
        <f t="shared" si="23"/>
        <v>300000</v>
      </c>
      <c r="U459" s="504"/>
      <c r="V459" s="197"/>
      <c r="W459" s="198"/>
      <c r="X459" s="198"/>
      <c r="Y459" s="198"/>
      <c r="Z459" s="198"/>
    </row>
    <row r="460" ht="24.75" customHeight="1">
      <c r="A460" s="487">
        <v>27.0</v>
      </c>
      <c r="B460" s="276">
        <v>2.22310377E8</v>
      </c>
      <c r="C460" s="245" t="s">
        <v>347</v>
      </c>
      <c r="D460" s="263" t="s">
        <v>105</v>
      </c>
      <c r="E460" s="275"/>
      <c r="F460" s="276"/>
      <c r="G460" s="454">
        <v>3000000.0</v>
      </c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8"/>
      <c r="S460" s="247"/>
      <c r="T460" s="315">
        <f t="shared" si="23"/>
        <v>3000000</v>
      </c>
      <c r="U460" s="197"/>
      <c r="V460" s="503"/>
      <c r="W460" s="198"/>
      <c r="X460" s="198"/>
      <c r="Y460" s="198"/>
      <c r="Z460" s="198"/>
    </row>
    <row r="461" ht="24.75" customHeight="1">
      <c r="A461" s="487">
        <v>28.0</v>
      </c>
      <c r="B461" s="276">
        <v>2.22310378E8</v>
      </c>
      <c r="C461" s="245" t="s">
        <v>703</v>
      </c>
      <c r="D461" s="263" t="s">
        <v>105</v>
      </c>
      <c r="E461" s="226"/>
      <c r="F461" s="215"/>
      <c r="G461" s="227">
        <v>0.0</v>
      </c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8"/>
      <c r="S461" s="397"/>
      <c r="T461" s="315">
        <f t="shared" si="23"/>
        <v>0</v>
      </c>
      <c r="U461" s="197"/>
      <c r="V461" s="197"/>
      <c r="W461" s="198"/>
      <c r="X461" s="198"/>
      <c r="Y461" s="198"/>
      <c r="Z461" s="198"/>
    </row>
    <row r="462" ht="24.75" customHeight="1">
      <c r="A462" s="487">
        <v>29.0</v>
      </c>
      <c r="B462" s="276">
        <v>2.22310379E8</v>
      </c>
      <c r="C462" s="89" t="s">
        <v>704</v>
      </c>
      <c r="D462" s="217" t="s">
        <v>105</v>
      </c>
      <c r="E462" s="218"/>
      <c r="F462" s="219"/>
      <c r="G462" s="220">
        <v>3750000.0</v>
      </c>
      <c r="H462" s="220"/>
      <c r="I462" s="220"/>
      <c r="J462" s="220"/>
      <c r="K462" s="220"/>
      <c r="L462" s="220"/>
      <c r="M462" s="220"/>
      <c r="N462" s="220"/>
      <c r="O462" s="220"/>
      <c r="P462" s="220"/>
      <c r="Q462" s="220"/>
      <c r="R462" s="244"/>
      <c r="S462" s="249"/>
      <c r="T462" s="223">
        <f t="shared" si="23"/>
        <v>3750000</v>
      </c>
      <c r="U462" s="197"/>
      <c r="V462" s="197"/>
      <c r="W462" s="198"/>
      <c r="X462" s="198"/>
      <c r="Y462" s="198"/>
      <c r="Z462" s="198"/>
    </row>
    <row r="463" ht="24.75" customHeight="1">
      <c r="A463" s="487">
        <v>30.0</v>
      </c>
      <c r="B463" s="276">
        <v>2.2231038E8</v>
      </c>
      <c r="C463" s="245" t="s">
        <v>705</v>
      </c>
      <c r="D463" s="246" t="s">
        <v>494</v>
      </c>
      <c r="E463" s="226"/>
      <c r="F463" s="215"/>
      <c r="G463" s="227">
        <v>0.0</v>
      </c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47"/>
      <c r="S463" s="247"/>
      <c r="T463" s="315">
        <f t="shared" si="23"/>
        <v>0</v>
      </c>
      <c r="U463" s="197"/>
      <c r="V463" s="197"/>
      <c r="W463" s="198"/>
      <c r="X463" s="198"/>
      <c r="Y463" s="198"/>
      <c r="Z463" s="198"/>
    </row>
    <row r="464" ht="24.75" customHeight="1">
      <c r="A464" s="487">
        <v>31.0</v>
      </c>
      <c r="B464" s="276">
        <v>2.22310381E8</v>
      </c>
      <c r="C464" s="231" t="s">
        <v>296</v>
      </c>
      <c r="D464" s="264" t="s">
        <v>494</v>
      </c>
      <c r="E464" s="233" t="s">
        <v>535</v>
      </c>
      <c r="F464" s="234">
        <v>7.0</v>
      </c>
      <c r="G464" s="236">
        <v>3750000.0</v>
      </c>
      <c r="H464" s="236"/>
      <c r="I464" s="235"/>
      <c r="J464" s="235"/>
      <c r="K464" s="235"/>
      <c r="L464" s="235"/>
      <c r="M464" s="235"/>
      <c r="N464" s="235"/>
      <c r="O464" s="235"/>
      <c r="P464" s="235"/>
      <c r="Q464" s="235"/>
      <c r="R464" s="237"/>
      <c r="S464" s="237"/>
      <c r="T464" s="238">
        <f t="shared" si="23"/>
        <v>3750000</v>
      </c>
      <c r="U464" s="197"/>
      <c r="V464" s="197"/>
      <c r="W464" s="198"/>
      <c r="X464" s="198"/>
      <c r="Y464" s="198"/>
      <c r="Z464" s="198"/>
    </row>
    <row r="465" ht="24.75" customHeight="1">
      <c r="A465" s="487">
        <v>32.0</v>
      </c>
      <c r="B465" s="276">
        <v>2.22310382E8</v>
      </c>
      <c r="C465" s="245" t="s">
        <v>706</v>
      </c>
      <c r="D465" s="263" t="s">
        <v>494</v>
      </c>
      <c r="E465" s="226" t="s">
        <v>638</v>
      </c>
      <c r="F465" s="215">
        <v>10.0</v>
      </c>
      <c r="G465" s="227">
        <v>3600000.0</v>
      </c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8"/>
      <c r="S465" s="247"/>
      <c r="T465" s="315">
        <f t="shared" si="23"/>
        <v>3600000</v>
      </c>
      <c r="U465" s="197"/>
      <c r="V465" s="197"/>
      <c r="W465" s="198"/>
      <c r="X465" s="198"/>
      <c r="Y465" s="198"/>
      <c r="Z465" s="198"/>
    </row>
    <row r="466" ht="24.75" customHeight="1">
      <c r="A466" s="487">
        <v>33.0</v>
      </c>
      <c r="B466" s="276">
        <v>2.22310383E8</v>
      </c>
      <c r="C466" s="387" t="s">
        <v>707</v>
      </c>
      <c r="D466" s="388" t="s">
        <v>105</v>
      </c>
      <c r="E466" s="389"/>
      <c r="F466" s="390"/>
      <c r="G466" s="391">
        <v>0.0</v>
      </c>
      <c r="H466" s="391"/>
      <c r="I466" s="391"/>
      <c r="J466" s="391"/>
      <c r="K466" s="391"/>
      <c r="L466" s="391"/>
      <c r="M466" s="391"/>
      <c r="N466" s="391"/>
      <c r="O466" s="391"/>
      <c r="P466" s="391"/>
      <c r="Q466" s="391"/>
      <c r="R466" s="392"/>
      <c r="S466" s="531"/>
      <c r="T466" s="394">
        <f t="shared" si="23"/>
        <v>0</v>
      </c>
      <c r="U466" s="197"/>
      <c r="V466" s="197"/>
      <c r="W466" s="198"/>
      <c r="X466" s="198"/>
      <c r="Y466" s="198"/>
      <c r="Z466" s="198"/>
    </row>
    <row r="467" ht="24.75" customHeight="1">
      <c r="A467" s="487">
        <v>34.0</v>
      </c>
      <c r="B467" s="276">
        <v>2.22310384E8</v>
      </c>
      <c r="C467" s="387" t="s">
        <v>708</v>
      </c>
      <c r="D467" s="505" t="s">
        <v>105</v>
      </c>
      <c r="E467" s="389" t="s">
        <v>505</v>
      </c>
      <c r="F467" s="390">
        <v>1.0</v>
      </c>
      <c r="G467" s="391">
        <v>300000.0</v>
      </c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3"/>
      <c r="S467" s="531"/>
      <c r="T467" s="394">
        <f t="shared" si="23"/>
        <v>300000</v>
      </c>
      <c r="U467" s="197"/>
      <c r="V467" s="197"/>
      <c r="W467" s="198"/>
      <c r="X467" s="198"/>
      <c r="Y467" s="198"/>
      <c r="Z467" s="198"/>
    </row>
    <row r="468" ht="24.75" customHeight="1">
      <c r="A468" s="487">
        <v>35.0</v>
      </c>
      <c r="B468" s="276">
        <v>2.22310385E8</v>
      </c>
      <c r="C468" s="245" t="s">
        <v>312</v>
      </c>
      <c r="D468" s="263" t="s">
        <v>494</v>
      </c>
      <c r="E468" s="226" t="s">
        <v>505</v>
      </c>
      <c r="F468" s="215">
        <v>1.0</v>
      </c>
      <c r="G468" s="262">
        <v>1300000.0</v>
      </c>
      <c r="H468" s="227">
        <v>1000000.0</v>
      </c>
      <c r="I468" s="227"/>
      <c r="J468" s="227"/>
      <c r="K468" s="227"/>
      <c r="L468" s="227"/>
      <c r="M468" s="227"/>
      <c r="N468" s="227"/>
      <c r="O468" s="227"/>
      <c r="P468" s="227"/>
      <c r="Q468" s="227"/>
      <c r="R468" s="228"/>
      <c r="S468" s="229"/>
      <c r="T468" s="315">
        <f t="shared" si="23"/>
        <v>2300000</v>
      </c>
      <c r="U468" s="507"/>
      <c r="V468" s="197"/>
      <c r="W468" s="198"/>
      <c r="X468" s="198"/>
      <c r="Y468" s="198"/>
      <c r="Z468" s="198"/>
    </row>
    <row r="469" ht="24.75" customHeight="1">
      <c r="A469" s="487">
        <v>36.0</v>
      </c>
      <c r="B469" s="276">
        <v>2.22310386E8</v>
      </c>
      <c r="C469" s="89" t="s">
        <v>709</v>
      </c>
      <c r="D469" s="239" t="s">
        <v>494</v>
      </c>
      <c r="E469" s="218" t="s">
        <v>534</v>
      </c>
      <c r="F469" s="219">
        <v>12.0</v>
      </c>
      <c r="G469" s="220">
        <v>3750000.0</v>
      </c>
      <c r="H469" s="220"/>
      <c r="I469" s="220"/>
      <c r="J469" s="220"/>
      <c r="K469" s="220"/>
      <c r="L469" s="220"/>
      <c r="M469" s="220"/>
      <c r="N469" s="220"/>
      <c r="O469" s="220"/>
      <c r="P469" s="220"/>
      <c r="Q469" s="220"/>
      <c r="R469" s="244"/>
      <c r="S469" s="244"/>
      <c r="T469" s="223">
        <f t="shared" si="23"/>
        <v>3750000</v>
      </c>
      <c r="U469" s="197"/>
      <c r="V469" s="507"/>
      <c r="W469" s="198"/>
      <c r="X469" s="198"/>
      <c r="Y469" s="198"/>
      <c r="Z469" s="198"/>
    </row>
    <row r="470" ht="24.75" customHeight="1">
      <c r="A470" s="487">
        <v>37.0</v>
      </c>
      <c r="B470" s="276">
        <v>2.22310387E8</v>
      </c>
      <c r="C470" s="89" t="s">
        <v>121</v>
      </c>
      <c r="D470" s="239" t="s">
        <v>105</v>
      </c>
      <c r="E470" s="218" t="s">
        <v>710</v>
      </c>
      <c r="F470" s="219">
        <v>3.0</v>
      </c>
      <c r="G470" s="220">
        <v>3750000.0</v>
      </c>
      <c r="H470" s="220"/>
      <c r="I470" s="220"/>
      <c r="J470" s="220"/>
      <c r="K470" s="220"/>
      <c r="L470" s="220"/>
      <c r="M470" s="220"/>
      <c r="N470" s="220"/>
      <c r="O470" s="220"/>
      <c r="P470" s="220"/>
      <c r="Q470" s="220"/>
      <c r="R470" s="244"/>
      <c r="S470" s="278"/>
      <c r="T470" s="223">
        <f t="shared" si="23"/>
        <v>3750000</v>
      </c>
      <c r="U470" s="197"/>
      <c r="V470" s="197"/>
      <c r="W470" s="198"/>
      <c r="X470" s="198"/>
      <c r="Y470" s="198"/>
      <c r="Z470" s="198"/>
    </row>
    <row r="471" ht="24.75" customHeight="1">
      <c r="A471" s="487">
        <v>38.0</v>
      </c>
      <c r="B471" s="276">
        <v>2.22310388E8</v>
      </c>
      <c r="C471" s="231" t="s">
        <v>320</v>
      </c>
      <c r="D471" s="532" t="s">
        <v>494</v>
      </c>
      <c r="E471" s="520" t="s">
        <v>711</v>
      </c>
      <c r="F471" s="521">
        <v>8.0</v>
      </c>
      <c r="G471" s="533">
        <v>3600000.0</v>
      </c>
      <c r="H471" s="236">
        <v>150000.0</v>
      </c>
      <c r="I471" s="235"/>
      <c r="J471" s="235"/>
      <c r="K471" s="235"/>
      <c r="L471" s="235"/>
      <c r="M471" s="235"/>
      <c r="N471" s="235"/>
      <c r="O471" s="235"/>
      <c r="P471" s="235"/>
      <c r="Q471" s="235"/>
      <c r="R471" s="254"/>
      <c r="S471" s="254"/>
      <c r="T471" s="238">
        <f t="shared" si="23"/>
        <v>3750000</v>
      </c>
      <c r="U471" s="197"/>
      <c r="V471" s="197"/>
      <c r="W471" s="198"/>
      <c r="X471" s="198"/>
      <c r="Y471" s="198"/>
      <c r="Z471" s="198"/>
    </row>
    <row r="472" ht="24.75" customHeight="1">
      <c r="A472" s="487">
        <v>39.0</v>
      </c>
      <c r="B472" s="276">
        <v>2.22310389E8</v>
      </c>
      <c r="C472" s="245" t="s">
        <v>712</v>
      </c>
      <c r="D472" s="246" t="s">
        <v>105</v>
      </c>
      <c r="E472" s="421"/>
      <c r="F472" s="422"/>
      <c r="G472" s="423">
        <v>0.0</v>
      </c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47"/>
      <c r="S472" s="315"/>
      <c r="T472" s="315">
        <f t="shared" si="23"/>
        <v>0</v>
      </c>
      <c r="U472" s="197"/>
      <c r="V472" s="197"/>
      <c r="W472" s="198"/>
      <c r="X472" s="198"/>
      <c r="Y472" s="198"/>
      <c r="Z472" s="198"/>
    </row>
    <row r="473" ht="24.75" customHeight="1">
      <c r="A473" s="487">
        <v>40.0</v>
      </c>
      <c r="B473" s="276">
        <v>2.2231039E8</v>
      </c>
      <c r="C473" s="245" t="s">
        <v>713</v>
      </c>
      <c r="D473" s="246" t="s">
        <v>494</v>
      </c>
      <c r="E473" s="510" t="s">
        <v>513</v>
      </c>
      <c r="F473" s="487">
        <v>6.0</v>
      </c>
      <c r="G473" s="511">
        <v>2700000.0</v>
      </c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8"/>
      <c r="S473" s="228"/>
      <c r="T473" s="315">
        <f t="shared" si="23"/>
        <v>2700000</v>
      </c>
      <c r="U473" s="197"/>
      <c r="V473" s="197"/>
      <c r="W473" s="198"/>
      <c r="X473" s="198"/>
      <c r="Y473" s="198"/>
      <c r="Z473" s="198"/>
    </row>
    <row r="474" ht="24.75" customHeight="1">
      <c r="A474" s="487">
        <v>41.0</v>
      </c>
      <c r="B474" s="276">
        <v>2.22310391E8</v>
      </c>
      <c r="C474" s="245" t="s">
        <v>255</v>
      </c>
      <c r="D474" s="263" t="s">
        <v>494</v>
      </c>
      <c r="E474" s="226" t="s">
        <v>535</v>
      </c>
      <c r="F474" s="215">
        <v>7.0</v>
      </c>
      <c r="G474" s="262">
        <v>3300000.0</v>
      </c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8"/>
      <c r="S474" s="228"/>
      <c r="T474" s="315">
        <f t="shared" si="23"/>
        <v>3300000</v>
      </c>
      <c r="U474" s="197" t="s">
        <v>105</v>
      </c>
      <c r="V474" s="197"/>
      <c r="W474" s="198"/>
      <c r="X474" s="198"/>
      <c r="Y474" s="198"/>
      <c r="Z474" s="198"/>
    </row>
    <row r="475" ht="24.75" customHeight="1">
      <c r="A475" s="487">
        <v>42.0</v>
      </c>
      <c r="B475" s="205">
        <v>2.22310392E8</v>
      </c>
      <c r="C475" s="534" t="s">
        <v>358</v>
      </c>
      <c r="D475" s="535" t="s">
        <v>494</v>
      </c>
      <c r="E475" s="536"/>
      <c r="F475" s="537"/>
      <c r="G475" s="538">
        <v>3750000.0</v>
      </c>
      <c r="H475" s="403"/>
      <c r="I475" s="403"/>
      <c r="J475" s="403"/>
      <c r="K475" s="403"/>
      <c r="L475" s="403"/>
      <c r="M475" s="403"/>
      <c r="N475" s="403"/>
      <c r="O475" s="403"/>
      <c r="P475" s="403"/>
      <c r="Q475" s="403"/>
      <c r="R475" s="403"/>
      <c r="S475" s="539"/>
      <c r="T475" s="238">
        <f t="shared" si="23"/>
        <v>3750000</v>
      </c>
      <c r="U475" s="197"/>
      <c r="V475" s="197" t="s">
        <v>494</v>
      </c>
      <c r="W475" s="198"/>
      <c r="X475" s="198"/>
      <c r="Y475" s="198"/>
      <c r="Z475" s="198"/>
    </row>
    <row r="476" ht="24.75" customHeight="1">
      <c r="A476" s="487">
        <v>43.0</v>
      </c>
      <c r="B476" s="276"/>
      <c r="C476" s="540" t="s">
        <v>714</v>
      </c>
      <c r="D476" s="329"/>
      <c r="E476" s="510"/>
      <c r="F476" s="487"/>
      <c r="G476" s="511">
        <v>3000000.0</v>
      </c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315">
        <f t="shared" si="23"/>
        <v>3000000</v>
      </c>
      <c r="U476" s="197"/>
      <c r="V476" s="197"/>
      <c r="W476" s="198"/>
      <c r="X476" s="198"/>
      <c r="Y476" s="198"/>
      <c r="Z476" s="198"/>
    </row>
    <row r="477" ht="24.75" customHeight="1">
      <c r="A477" s="487">
        <v>44.0</v>
      </c>
      <c r="B477" s="276"/>
      <c r="C477" s="517" t="s">
        <v>715</v>
      </c>
      <c r="D477" s="248"/>
      <c r="E477" s="519"/>
      <c r="F477" s="486"/>
      <c r="G477" s="541">
        <v>3750000.0</v>
      </c>
      <c r="H477" s="542"/>
      <c r="I477" s="220"/>
      <c r="J477" s="220"/>
      <c r="K477" s="220"/>
      <c r="L477" s="220"/>
      <c r="M477" s="220"/>
      <c r="N477" s="220"/>
      <c r="O477" s="220"/>
      <c r="P477" s="220"/>
      <c r="Q477" s="220"/>
      <c r="R477" s="542"/>
      <c r="S477" s="542"/>
      <c r="T477" s="223">
        <f t="shared" si="23"/>
        <v>3750000</v>
      </c>
      <c r="U477" s="215"/>
      <c r="V477" s="197"/>
      <c r="W477" s="198"/>
      <c r="X477" s="198"/>
      <c r="Y477" s="198"/>
      <c r="Z477" s="198"/>
    </row>
    <row r="478" ht="24.75" customHeight="1">
      <c r="A478" s="203"/>
      <c r="B478" s="299"/>
      <c r="C478" s="543"/>
      <c r="D478" s="544"/>
      <c r="E478" s="410"/>
      <c r="F478" s="203"/>
      <c r="G478" s="545">
        <f t="shared" ref="G478:H478" si="24">SUM(G434:G477)</f>
        <v>107950000</v>
      </c>
      <c r="H478" s="304">
        <f t="shared" si="24"/>
        <v>7500000</v>
      </c>
      <c r="I478" s="305"/>
      <c r="J478" s="305"/>
      <c r="K478" s="305"/>
      <c r="L478" s="305"/>
      <c r="M478" s="305"/>
      <c r="N478" s="305"/>
      <c r="O478" s="305"/>
      <c r="P478" s="305"/>
      <c r="Q478" s="305"/>
      <c r="R478" s="304">
        <f t="shared" ref="R478:S478" si="25">SUM(R434:R477)</f>
        <v>0</v>
      </c>
      <c r="S478" s="545">
        <f t="shared" si="25"/>
        <v>0</v>
      </c>
      <c r="T478" s="315">
        <f t="shared" si="23"/>
        <v>115450000</v>
      </c>
      <c r="U478" s="197"/>
      <c r="V478" s="197"/>
      <c r="W478" s="198"/>
      <c r="X478" s="198"/>
      <c r="Y478" s="198">
        <v>6.86E7</v>
      </c>
      <c r="Z478" s="198"/>
    </row>
    <row r="479" ht="24.75" customHeight="1">
      <c r="A479" s="203"/>
      <c r="B479" s="299"/>
      <c r="C479" s="464" t="s">
        <v>646</v>
      </c>
      <c r="D479" s="544"/>
      <c r="E479" s="410"/>
      <c r="F479" s="203"/>
      <c r="G479" s="463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463"/>
      <c r="T479" s="310"/>
      <c r="U479" s="197"/>
      <c r="V479" s="197"/>
      <c r="W479" s="198"/>
      <c r="X479" s="198"/>
      <c r="Y479" s="198"/>
      <c r="Z479" s="198"/>
    </row>
    <row r="480" ht="24.75" customHeight="1">
      <c r="A480" s="199" t="s">
        <v>526</v>
      </c>
      <c r="U480" s="197"/>
      <c r="V480" s="197"/>
      <c r="W480" s="198"/>
      <c r="X480" s="198"/>
      <c r="Y480" s="198"/>
      <c r="Z480" s="198"/>
    </row>
    <row r="481" ht="24.75" customHeight="1">
      <c r="A481" s="199" t="s">
        <v>480</v>
      </c>
      <c r="U481" s="503"/>
      <c r="V481" s="197"/>
      <c r="W481" s="198"/>
      <c r="X481" s="198"/>
      <c r="Y481" s="198"/>
      <c r="Z481" s="198"/>
    </row>
    <row r="482" ht="24.75" customHeight="1">
      <c r="A482" s="199" t="s">
        <v>527</v>
      </c>
      <c r="U482" s="197"/>
      <c r="V482" s="503"/>
      <c r="W482" s="198"/>
      <c r="X482" s="198"/>
      <c r="Y482" s="198"/>
      <c r="Z482" s="198"/>
    </row>
    <row r="483" ht="24.75" customHeight="1">
      <c r="A483" s="199"/>
      <c r="B483" s="199"/>
      <c r="C483" s="199"/>
      <c r="D483" s="199"/>
      <c r="E483" s="199"/>
      <c r="F483" s="199"/>
      <c r="G483" s="199"/>
      <c r="H483" s="199"/>
      <c r="I483" s="199"/>
      <c r="R483" s="199"/>
      <c r="S483" s="199"/>
      <c r="T483" s="198"/>
      <c r="U483" s="197"/>
      <c r="V483" s="197"/>
      <c r="W483" s="198"/>
      <c r="X483" s="198"/>
      <c r="Y483" s="198"/>
      <c r="Z483" s="198"/>
    </row>
    <row r="484" ht="24.75" customHeight="1">
      <c r="A484" s="199"/>
      <c r="B484" s="201" t="s">
        <v>528</v>
      </c>
      <c r="C484" s="410" t="s">
        <v>3</v>
      </c>
      <c r="D484" s="203"/>
      <c r="E484" s="312" t="s">
        <v>716</v>
      </c>
      <c r="F484" s="312"/>
      <c r="G484" s="312"/>
      <c r="H484" s="199" t="s">
        <v>9</v>
      </c>
      <c r="I484" s="199"/>
      <c r="R484" s="199"/>
      <c r="S484" s="199" t="s">
        <v>717</v>
      </c>
      <c r="T484" s="198"/>
      <c r="U484" s="420"/>
      <c r="V484" s="197"/>
      <c r="W484" s="198"/>
      <c r="X484" s="198"/>
      <c r="Y484" s="198"/>
      <c r="Z484" s="198"/>
    </row>
    <row r="485" ht="24.75" customHeight="1">
      <c r="A485" s="199"/>
      <c r="B485" s="201" t="s">
        <v>481</v>
      </c>
      <c r="C485" s="312"/>
      <c r="D485" s="203"/>
      <c r="E485" s="199"/>
      <c r="F485" s="199"/>
      <c r="G485" s="199"/>
      <c r="H485" s="199"/>
      <c r="I485" s="199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546"/>
      <c r="U485" s="197"/>
      <c r="V485" s="420"/>
      <c r="W485" s="198"/>
      <c r="X485" s="198"/>
      <c r="Y485" s="198"/>
      <c r="Z485" s="198"/>
    </row>
    <row r="486" ht="24.75" customHeight="1">
      <c r="A486" s="204" t="s">
        <v>1</v>
      </c>
      <c r="B486" s="204" t="s">
        <v>485</v>
      </c>
      <c r="C486" s="204" t="s">
        <v>4</v>
      </c>
      <c r="D486" s="205" t="s">
        <v>486</v>
      </c>
      <c r="E486" s="206" t="s">
        <v>531</v>
      </c>
      <c r="F486" s="207"/>
      <c r="G486" s="208" t="s">
        <v>488</v>
      </c>
      <c r="H486" s="209" t="s">
        <v>489</v>
      </c>
      <c r="I486" s="210"/>
      <c r="J486" s="210"/>
      <c r="K486" s="210"/>
      <c r="L486" s="210"/>
      <c r="M486" s="210"/>
      <c r="N486" s="210"/>
      <c r="O486" s="210"/>
      <c r="P486" s="210"/>
      <c r="Q486" s="210"/>
      <c r="R486" s="211" t="s">
        <v>490</v>
      </c>
      <c r="S486" s="212" t="s">
        <v>491</v>
      </c>
      <c r="T486" s="209" t="s">
        <v>457</v>
      </c>
      <c r="U486" s="506"/>
      <c r="V486" s="197"/>
      <c r="W486" s="198"/>
      <c r="X486" s="198"/>
      <c r="Y486" s="198"/>
      <c r="Z486" s="198"/>
    </row>
    <row r="487" ht="24.75" customHeight="1">
      <c r="A487" s="122"/>
      <c r="B487" s="122"/>
      <c r="C487" s="122"/>
      <c r="D487" s="122"/>
      <c r="E487" s="313"/>
      <c r="F487" s="314"/>
      <c r="G487" s="122"/>
      <c r="H487" s="122"/>
      <c r="I487" s="213"/>
      <c r="J487" s="213"/>
      <c r="K487" s="213"/>
      <c r="L487" s="213"/>
      <c r="M487" s="213"/>
      <c r="N487" s="213"/>
      <c r="O487" s="213"/>
      <c r="P487" s="213"/>
      <c r="Q487" s="213"/>
      <c r="R487" s="214"/>
      <c r="S487" s="122"/>
      <c r="T487" s="122"/>
      <c r="U487" s="197"/>
      <c r="V487" s="506"/>
      <c r="W487" s="198"/>
      <c r="X487" s="198"/>
      <c r="Y487" s="198"/>
      <c r="Z487" s="198"/>
    </row>
    <row r="488" ht="24.75" customHeight="1">
      <c r="A488" s="487">
        <v>1.0</v>
      </c>
      <c r="B488" s="276">
        <v>2.22310393E8</v>
      </c>
      <c r="C488" s="245" t="s">
        <v>718</v>
      </c>
      <c r="D488" s="263" t="s">
        <v>494</v>
      </c>
      <c r="E488" s="226" t="s">
        <v>574</v>
      </c>
      <c r="F488" s="215">
        <v>5.0</v>
      </c>
      <c r="G488" s="227">
        <v>2100000.0</v>
      </c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72"/>
      <c r="S488" s="228"/>
      <c r="T488" s="315">
        <f t="shared" ref="T488:T532" si="26">SUM(G488:S488)</f>
        <v>2100000</v>
      </c>
      <c r="U488" s="506"/>
      <c r="V488" s="197"/>
      <c r="W488" s="198"/>
      <c r="X488" s="198"/>
      <c r="Y488" s="198"/>
      <c r="Z488" s="198"/>
    </row>
    <row r="489" ht="24.75" customHeight="1">
      <c r="A489" s="487">
        <v>2.0</v>
      </c>
      <c r="B489" s="276">
        <v>2.22310394E8</v>
      </c>
      <c r="C489" s="387" t="s">
        <v>719</v>
      </c>
      <c r="D489" s="505" t="s">
        <v>105</v>
      </c>
      <c r="E489" s="389"/>
      <c r="F489" s="390"/>
      <c r="G489" s="391">
        <v>0.0</v>
      </c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3"/>
      <c r="S489" s="392"/>
      <c r="T489" s="394">
        <f t="shared" si="26"/>
        <v>0</v>
      </c>
      <c r="U489" s="197"/>
      <c r="V489" s="506"/>
      <c r="W489" s="198"/>
      <c r="X489" s="198"/>
      <c r="Y489" s="198"/>
      <c r="Z489" s="198"/>
    </row>
    <row r="490" ht="24.75" customHeight="1">
      <c r="A490" s="487">
        <v>3.0</v>
      </c>
      <c r="B490" s="276">
        <v>2.22310395E8</v>
      </c>
      <c r="C490" s="412" t="s">
        <v>720</v>
      </c>
      <c r="D490" s="246" t="s">
        <v>494</v>
      </c>
      <c r="E490" s="258"/>
      <c r="F490" s="259"/>
      <c r="G490" s="260">
        <v>0.0</v>
      </c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397"/>
      <c r="S490" s="247"/>
      <c r="T490" s="315">
        <f t="shared" si="26"/>
        <v>0</v>
      </c>
      <c r="U490" s="197"/>
      <c r="V490" s="197"/>
      <c r="W490" s="198"/>
      <c r="X490" s="198"/>
      <c r="Y490" s="198"/>
      <c r="Z490" s="198"/>
    </row>
    <row r="491" ht="24.75" customHeight="1">
      <c r="A491" s="487">
        <v>4.0</v>
      </c>
      <c r="B491" s="276">
        <v>2.22310396E8</v>
      </c>
      <c r="C491" s="245" t="s">
        <v>721</v>
      </c>
      <c r="D491" s="263" t="s">
        <v>494</v>
      </c>
      <c r="E491" s="226"/>
      <c r="F491" s="215"/>
      <c r="G491" s="227">
        <v>0.0</v>
      </c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8"/>
      <c r="S491" s="247"/>
      <c r="T491" s="315">
        <f t="shared" si="26"/>
        <v>0</v>
      </c>
      <c r="U491" s="197"/>
      <c r="V491" s="197"/>
      <c r="W491" s="198"/>
      <c r="X491" s="198"/>
      <c r="Y491" s="198"/>
      <c r="Z491" s="198"/>
    </row>
    <row r="492" ht="24.75" customHeight="1">
      <c r="A492" s="487">
        <v>5.0</v>
      </c>
      <c r="B492" s="276">
        <v>2.22310397E8</v>
      </c>
      <c r="C492" s="89" t="s">
        <v>722</v>
      </c>
      <c r="D492" s="239" t="s">
        <v>105</v>
      </c>
      <c r="E492" s="547">
        <v>3600000.0</v>
      </c>
      <c r="F492" s="241"/>
      <c r="G492" s="242">
        <v>3600000.0</v>
      </c>
      <c r="H492" s="220">
        <v>150000.0</v>
      </c>
      <c r="I492" s="220"/>
      <c r="J492" s="220"/>
      <c r="K492" s="220"/>
      <c r="L492" s="220"/>
      <c r="M492" s="220"/>
      <c r="N492" s="220"/>
      <c r="O492" s="220"/>
      <c r="P492" s="220"/>
      <c r="Q492" s="220"/>
      <c r="R492" s="244"/>
      <c r="S492" s="249"/>
      <c r="T492" s="223">
        <f t="shared" si="26"/>
        <v>3750000</v>
      </c>
      <c r="U492" s="197"/>
      <c r="V492" s="197"/>
      <c r="W492" s="198"/>
      <c r="X492" s="198"/>
      <c r="Y492" s="198"/>
      <c r="Z492" s="198"/>
    </row>
    <row r="493" ht="24.75" customHeight="1">
      <c r="A493" s="487">
        <v>6.0</v>
      </c>
      <c r="B493" s="276">
        <v>2.22310398E8</v>
      </c>
      <c r="C493" s="245" t="s">
        <v>723</v>
      </c>
      <c r="D493" s="263" t="s">
        <v>494</v>
      </c>
      <c r="E493" s="226" t="s">
        <v>539</v>
      </c>
      <c r="F493" s="215">
        <v>11.0</v>
      </c>
      <c r="G493" s="227">
        <v>3600000.0</v>
      </c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315"/>
      <c r="S493" s="315"/>
      <c r="T493" s="315">
        <f t="shared" si="26"/>
        <v>3600000</v>
      </c>
      <c r="U493" s="197"/>
      <c r="V493" s="197"/>
      <c r="W493" s="198"/>
      <c r="X493" s="198"/>
      <c r="Y493" s="198"/>
      <c r="Z493" s="198"/>
    </row>
    <row r="494" ht="24.75" customHeight="1">
      <c r="A494" s="487">
        <v>7.0</v>
      </c>
      <c r="B494" s="276">
        <v>2.22310399E8</v>
      </c>
      <c r="C494" s="231" t="s">
        <v>232</v>
      </c>
      <c r="D494" s="264" t="s">
        <v>494</v>
      </c>
      <c r="E494" s="233"/>
      <c r="F494" s="234"/>
      <c r="G494" s="236">
        <v>3750000.0</v>
      </c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411"/>
      <c r="S494" s="237"/>
      <c r="T494" s="238">
        <f t="shared" si="26"/>
        <v>3750000</v>
      </c>
      <c r="U494" s="197"/>
      <c r="V494" s="197"/>
      <c r="W494" s="198"/>
      <c r="X494" s="198"/>
      <c r="Y494" s="198"/>
      <c r="Z494" s="198"/>
    </row>
    <row r="495" ht="24.75" customHeight="1">
      <c r="A495" s="487">
        <v>8.0</v>
      </c>
      <c r="B495" s="276">
        <v>2.223104E8</v>
      </c>
      <c r="C495" s="245" t="s">
        <v>231</v>
      </c>
      <c r="D495" s="263" t="s">
        <v>494</v>
      </c>
      <c r="E495" s="226" t="s">
        <v>505</v>
      </c>
      <c r="F495" s="215">
        <v>1.0</v>
      </c>
      <c r="G495" s="262">
        <v>2100000.0</v>
      </c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47"/>
      <c r="S495" s="247"/>
      <c r="T495" s="315">
        <f t="shared" si="26"/>
        <v>2100000</v>
      </c>
      <c r="U495" s="197"/>
      <c r="V495" s="197"/>
      <c r="W495" s="198"/>
      <c r="X495" s="198"/>
      <c r="Y495" s="198"/>
      <c r="Z495" s="198"/>
    </row>
    <row r="496" ht="24.75" customHeight="1">
      <c r="A496" s="487">
        <v>9.0</v>
      </c>
      <c r="B496" s="276">
        <v>2.22310401E8</v>
      </c>
      <c r="C496" s="245" t="s">
        <v>724</v>
      </c>
      <c r="D496" s="246" t="s">
        <v>105</v>
      </c>
      <c r="E496" s="226"/>
      <c r="F496" s="215"/>
      <c r="G496" s="227">
        <v>3250000.0</v>
      </c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47"/>
      <c r="S496" s="228"/>
      <c r="T496" s="315">
        <f t="shared" si="26"/>
        <v>3250000</v>
      </c>
      <c r="U496" s="197"/>
      <c r="V496" s="197"/>
      <c r="W496" s="198"/>
      <c r="X496" s="198"/>
      <c r="Y496" s="198"/>
      <c r="Z496" s="198"/>
    </row>
    <row r="497" ht="24.75" customHeight="1">
      <c r="A497" s="487">
        <v>10.0</v>
      </c>
      <c r="B497" s="276">
        <v>2.22310402E8</v>
      </c>
      <c r="C497" s="89" t="s">
        <v>212</v>
      </c>
      <c r="D497" s="217" t="s">
        <v>494</v>
      </c>
      <c r="E497" s="218" t="s">
        <v>549</v>
      </c>
      <c r="F497" s="219">
        <v>11.0</v>
      </c>
      <c r="G497" s="220">
        <v>3750000.0</v>
      </c>
      <c r="H497" s="220"/>
      <c r="I497" s="220"/>
      <c r="J497" s="220"/>
      <c r="K497" s="220"/>
      <c r="L497" s="220"/>
      <c r="M497" s="220"/>
      <c r="N497" s="220"/>
      <c r="O497" s="220"/>
      <c r="P497" s="220"/>
      <c r="Q497" s="220"/>
      <c r="R497" s="244"/>
      <c r="S497" s="278"/>
      <c r="T497" s="223">
        <f t="shared" si="26"/>
        <v>3750000</v>
      </c>
      <c r="U497" s="197"/>
      <c r="V497" s="197"/>
      <c r="W497" s="198"/>
      <c r="X497" s="198"/>
      <c r="Y497" s="198"/>
      <c r="Z497" s="198"/>
    </row>
    <row r="498" ht="24.75" customHeight="1">
      <c r="A498" s="487">
        <v>11.0</v>
      </c>
      <c r="B498" s="276">
        <v>2.22310403E8</v>
      </c>
      <c r="C498" s="231" t="s">
        <v>256</v>
      </c>
      <c r="D498" s="232" t="s">
        <v>105</v>
      </c>
      <c r="E498" s="233" t="s">
        <v>518</v>
      </c>
      <c r="F498" s="234">
        <v>7.0</v>
      </c>
      <c r="G498" s="236">
        <v>3750000.0</v>
      </c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  <c r="R498" s="254"/>
      <c r="S498" s="237"/>
      <c r="T498" s="238">
        <f t="shared" si="26"/>
        <v>3750000</v>
      </c>
      <c r="U498" s="506"/>
      <c r="V498" s="197"/>
      <c r="W498" s="198"/>
      <c r="X498" s="198"/>
      <c r="Y498" s="198"/>
      <c r="Z498" s="198"/>
    </row>
    <row r="499" ht="24.75" customHeight="1">
      <c r="A499" s="487">
        <v>12.0</v>
      </c>
      <c r="B499" s="276">
        <v>2.22310404E8</v>
      </c>
      <c r="C499" s="245" t="s">
        <v>725</v>
      </c>
      <c r="D499" s="246" t="s">
        <v>105</v>
      </c>
      <c r="E499" s="226" t="s">
        <v>650</v>
      </c>
      <c r="F499" s="215">
        <v>9.0</v>
      </c>
      <c r="G499" s="227">
        <v>2700000.0</v>
      </c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47"/>
      <c r="S499" s="228"/>
      <c r="T499" s="315">
        <f t="shared" si="26"/>
        <v>2700000</v>
      </c>
      <c r="U499" s="506"/>
      <c r="V499" s="506"/>
      <c r="W499" s="198"/>
      <c r="X499" s="198"/>
      <c r="Y499" s="198"/>
      <c r="Z499" s="198"/>
    </row>
    <row r="500" ht="24.75" customHeight="1">
      <c r="A500" s="487">
        <v>13.0</v>
      </c>
      <c r="B500" s="276">
        <v>2.22310405E8</v>
      </c>
      <c r="C500" s="231" t="s">
        <v>257</v>
      </c>
      <c r="D500" s="232" t="s">
        <v>494</v>
      </c>
      <c r="E500" s="233" t="s">
        <v>574</v>
      </c>
      <c r="F500" s="234">
        <v>5.0</v>
      </c>
      <c r="G500" s="236">
        <v>3750000.0</v>
      </c>
      <c r="H500" s="236"/>
      <c r="I500" s="235"/>
      <c r="J500" s="235"/>
      <c r="K500" s="235"/>
      <c r="L500" s="235"/>
      <c r="M500" s="235"/>
      <c r="N500" s="235"/>
      <c r="O500" s="235"/>
      <c r="P500" s="235"/>
      <c r="Q500" s="235"/>
      <c r="R500" s="254"/>
      <c r="S500" s="237"/>
      <c r="T500" s="238">
        <f t="shared" si="26"/>
        <v>3750000</v>
      </c>
      <c r="U500" s="197"/>
      <c r="V500" s="506"/>
      <c r="W500" s="198"/>
      <c r="X500" s="198"/>
      <c r="Y500" s="198"/>
      <c r="Z500" s="198"/>
    </row>
    <row r="501" ht="24.75" customHeight="1">
      <c r="A501" s="487">
        <v>14.0</v>
      </c>
      <c r="B501" s="276">
        <v>2.22310406E8</v>
      </c>
      <c r="C501" s="245" t="s">
        <v>316</v>
      </c>
      <c r="D501" s="263" t="s">
        <v>494</v>
      </c>
      <c r="E501" s="226" t="s">
        <v>579</v>
      </c>
      <c r="F501" s="215">
        <v>4.0</v>
      </c>
      <c r="G501" s="262">
        <v>2700000.0</v>
      </c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8"/>
      <c r="S501" s="247"/>
      <c r="T501" s="315">
        <f t="shared" si="26"/>
        <v>2700000</v>
      </c>
      <c r="U501" s="197"/>
      <c r="V501" s="197"/>
      <c r="W501" s="198"/>
      <c r="X501" s="198"/>
      <c r="Y501" s="198"/>
      <c r="Z501" s="198"/>
    </row>
    <row r="502" ht="24.75" customHeight="1">
      <c r="A502" s="487">
        <v>15.0</v>
      </c>
      <c r="B502" s="276">
        <v>2.22310407E8</v>
      </c>
      <c r="C502" s="89" t="s">
        <v>726</v>
      </c>
      <c r="D502" s="239" t="s">
        <v>494</v>
      </c>
      <c r="E502" s="218" t="s">
        <v>534</v>
      </c>
      <c r="F502" s="219">
        <v>12.0</v>
      </c>
      <c r="G502" s="220">
        <v>3900000.0</v>
      </c>
      <c r="H502" s="220"/>
      <c r="I502" s="220"/>
      <c r="J502" s="220"/>
      <c r="K502" s="220"/>
      <c r="L502" s="220"/>
      <c r="M502" s="220"/>
      <c r="N502" s="220"/>
      <c r="O502" s="220"/>
      <c r="P502" s="220"/>
      <c r="Q502" s="220"/>
      <c r="R502" s="244"/>
      <c r="S502" s="278"/>
      <c r="T502" s="223">
        <f t="shared" si="26"/>
        <v>3900000</v>
      </c>
      <c r="U502" s="197"/>
      <c r="V502" s="197"/>
      <c r="W502" s="198"/>
      <c r="X502" s="198"/>
      <c r="Y502" s="198"/>
      <c r="Z502" s="198"/>
    </row>
    <row r="503" ht="24.75" customHeight="1">
      <c r="A503" s="487">
        <v>16.0</v>
      </c>
      <c r="B503" s="276">
        <v>2.22310408E8</v>
      </c>
      <c r="C503" s="231" t="s">
        <v>314</v>
      </c>
      <c r="D503" s="264" t="s">
        <v>494</v>
      </c>
      <c r="E503" s="233"/>
      <c r="F503" s="234"/>
      <c r="G503" s="235">
        <v>3600000.0</v>
      </c>
      <c r="H503" s="236">
        <v>150000.0</v>
      </c>
      <c r="I503" s="235"/>
      <c r="J503" s="235"/>
      <c r="K503" s="235"/>
      <c r="L503" s="235"/>
      <c r="M503" s="235"/>
      <c r="N503" s="235"/>
      <c r="O503" s="235"/>
      <c r="P503" s="235"/>
      <c r="Q503" s="235"/>
      <c r="R503" s="237"/>
      <c r="S503" s="235"/>
      <c r="T503" s="238">
        <f t="shared" si="26"/>
        <v>3750000</v>
      </c>
      <c r="U503" s="197"/>
      <c r="V503" s="197"/>
      <c r="W503" s="198"/>
      <c r="X503" s="198"/>
      <c r="Y503" s="198"/>
      <c r="Z503" s="198"/>
    </row>
    <row r="504" ht="24.75" customHeight="1">
      <c r="A504" s="487">
        <v>17.0</v>
      </c>
      <c r="B504" s="276">
        <v>2.22310409E8</v>
      </c>
      <c r="C504" s="245" t="s">
        <v>727</v>
      </c>
      <c r="D504" s="263" t="s">
        <v>105</v>
      </c>
      <c r="E504" s="226"/>
      <c r="F504" s="215"/>
      <c r="G504" s="227">
        <v>3500000.0</v>
      </c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8"/>
      <c r="S504" s="227"/>
      <c r="T504" s="315">
        <f t="shared" si="26"/>
        <v>3500000</v>
      </c>
      <c r="U504" s="197"/>
      <c r="V504" s="197"/>
      <c r="W504" s="198"/>
      <c r="X504" s="198"/>
      <c r="Y504" s="198"/>
      <c r="Z504" s="198"/>
    </row>
    <row r="505" ht="24.75" customHeight="1">
      <c r="A505" s="487">
        <v>18.0</v>
      </c>
      <c r="B505" s="276">
        <v>2.2231041E8</v>
      </c>
      <c r="C505" s="245" t="s">
        <v>728</v>
      </c>
      <c r="D505" s="246" t="s">
        <v>494</v>
      </c>
      <c r="E505" s="226"/>
      <c r="F505" s="215"/>
      <c r="G505" s="227">
        <v>2000000.0</v>
      </c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72"/>
      <c r="S505" s="227"/>
      <c r="T505" s="315">
        <f t="shared" si="26"/>
        <v>2000000</v>
      </c>
      <c r="U505" s="197"/>
      <c r="V505" s="197"/>
      <c r="W505" s="198"/>
      <c r="X505" s="198"/>
      <c r="Y505" s="198"/>
      <c r="Z505" s="198"/>
    </row>
    <row r="506" ht="24.75" customHeight="1">
      <c r="A506" s="487">
        <v>19.0</v>
      </c>
      <c r="B506" s="276">
        <v>2.22310411E8</v>
      </c>
      <c r="C506" s="245" t="s">
        <v>729</v>
      </c>
      <c r="D506" s="263" t="s">
        <v>494</v>
      </c>
      <c r="E506" s="226"/>
      <c r="F506" s="215"/>
      <c r="G506" s="227">
        <v>0.0</v>
      </c>
      <c r="H506" s="262">
        <v>2000000.0</v>
      </c>
      <c r="I506" s="227"/>
      <c r="J506" s="227"/>
      <c r="K506" s="227"/>
      <c r="L506" s="227"/>
      <c r="M506" s="227"/>
      <c r="N506" s="227"/>
      <c r="O506" s="227"/>
      <c r="P506" s="227"/>
      <c r="Q506" s="227"/>
      <c r="R506" s="247"/>
      <c r="S506" s="228"/>
      <c r="T506" s="315">
        <f t="shared" si="26"/>
        <v>2000000</v>
      </c>
      <c r="U506" s="197"/>
      <c r="V506" s="197"/>
      <c r="W506" s="198"/>
      <c r="X506" s="198"/>
      <c r="Y506" s="198"/>
      <c r="Z506" s="198"/>
    </row>
    <row r="507" ht="24.75" customHeight="1">
      <c r="A507" s="548">
        <v>20.0</v>
      </c>
      <c r="B507" s="549">
        <v>2.22310412E8</v>
      </c>
      <c r="C507" s="550" t="s">
        <v>730</v>
      </c>
      <c r="D507" s="551" t="s">
        <v>494</v>
      </c>
      <c r="E507" s="552"/>
      <c r="F507" s="553"/>
      <c r="G507" s="554">
        <v>3600000.0</v>
      </c>
      <c r="H507" s="554"/>
      <c r="I507" s="554"/>
      <c r="J507" s="554"/>
      <c r="K507" s="554"/>
      <c r="L507" s="554"/>
      <c r="M507" s="554"/>
      <c r="N507" s="554"/>
      <c r="O507" s="554"/>
      <c r="P507" s="554"/>
      <c r="Q507" s="554"/>
      <c r="R507" s="555"/>
      <c r="S507" s="554"/>
      <c r="T507" s="556">
        <f t="shared" si="26"/>
        <v>3600000</v>
      </c>
      <c r="U507" s="506"/>
      <c r="V507" s="197"/>
      <c r="W507" s="198"/>
      <c r="X507" s="198"/>
      <c r="Y507" s="198"/>
      <c r="Z507" s="198"/>
    </row>
    <row r="508" ht="24.75" customHeight="1">
      <c r="A508" s="487">
        <v>21.0</v>
      </c>
      <c r="B508" s="276">
        <v>2.22310413E8</v>
      </c>
      <c r="C508" s="245" t="s">
        <v>731</v>
      </c>
      <c r="D508" s="246" t="s">
        <v>494</v>
      </c>
      <c r="E508" s="226" t="s">
        <v>534</v>
      </c>
      <c r="F508" s="215">
        <v>12.0</v>
      </c>
      <c r="G508" s="227">
        <v>3600000.0</v>
      </c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8"/>
      <c r="S508" s="247"/>
      <c r="T508" s="315">
        <f t="shared" si="26"/>
        <v>3600000</v>
      </c>
      <c r="U508" s="506"/>
      <c r="V508" s="557"/>
      <c r="W508" s="198"/>
      <c r="X508" s="198"/>
      <c r="Y508" s="198"/>
      <c r="Z508" s="198"/>
    </row>
    <row r="509" ht="24.75" customHeight="1">
      <c r="A509" s="487">
        <v>22.0</v>
      </c>
      <c r="B509" s="276">
        <v>2.22310414E8</v>
      </c>
      <c r="C509" s="245" t="s">
        <v>732</v>
      </c>
      <c r="D509" s="246" t="s">
        <v>105</v>
      </c>
      <c r="E509" s="226"/>
      <c r="F509" s="215"/>
      <c r="G509" s="227">
        <v>0.0</v>
      </c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9"/>
      <c r="S509" s="247"/>
      <c r="T509" s="315">
        <f t="shared" si="26"/>
        <v>0</v>
      </c>
      <c r="U509" s="197"/>
      <c r="V509" s="506"/>
      <c r="W509" s="198"/>
      <c r="X509" s="198"/>
      <c r="Y509" s="198"/>
      <c r="Z509" s="198"/>
    </row>
    <row r="510" ht="24.75" customHeight="1">
      <c r="A510" s="487">
        <v>23.0</v>
      </c>
      <c r="B510" s="276">
        <v>2.22310415E8</v>
      </c>
      <c r="C510" s="231" t="s">
        <v>322</v>
      </c>
      <c r="D510" s="232" t="s">
        <v>105</v>
      </c>
      <c r="E510" s="233"/>
      <c r="F510" s="234"/>
      <c r="G510" s="235">
        <v>0.0</v>
      </c>
      <c r="H510" s="236">
        <v>3750000.0</v>
      </c>
      <c r="I510" s="235"/>
      <c r="J510" s="235"/>
      <c r="K510" s="235"/>
      <c r="L510" s="235"/>
      <c r="M510" s="235"/>
      <c r="N510" s="235"/>
      <c r="O510" s="235"/>
      <c r="P510" s="235"/>
      <c r="Q510" s="235"/>
      <c r="R510" s="254"/>
      <c r="S510" s="254"/>
      <c r="T510" s="238">
        <f t="shared" si="26"/>
        <v>3750000</v>
      </c>
      <c r="U510" s="197"/>
      <c r="V510" s="197"/>
      <c r="W510" s="198"/>
      <c r="X510" s="198"/>
      <c r="Y510" s="198"/>
      <c r="Z510" s="198"/>
    </row>
    <row r="511" ht="24.75" customHeight="1">
      <c r="A511" s="487">
        <v>24.0</v>
      </c>
      <c r="B511" s="276">
        <v>2.22310416E8</v>
      </c>
      <c r="C511" s="245" t="s">
        <v>733</v>
      </c>
      <c r="D511" s="263" t="s">
        <v>105</v>
      </c>
      <c r="E511" s="275"/>
      <c r="F511" s="276"/>
      <c r="G511" s="277">
        <v>0.0</v>
      </c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47"/>
      <c r="S511" s="397"/>
      <c r="T511" s="315">
        <f t="shared" si="26"/>
        <v>0</v>
      </c>
      <c r="U511" s="503"/>
      <c r="V511" s="197"/>
      <c r="W511" s="198"/>
      <c r="X511" s="198"/>
      <c r="Y511" s="198"/>
      <c r="Z511" s="198"/>
    </row>
    <row r="512" ht="24.75" customHeight="1">
      <c r="A512" s="487">
        <v>25.0</v>
      </c>
      <c r="B512" s="276">
        <v>2.22310417E8</v>
      </c>
      <c r="C512" s="245" t="s">
        <v>734</v>
      </c>
      <c r="D512" s="246" t="s">
        <v>105</v>
      </c>
      <c r="E512" s="226" t="s">
        <v>677</v>
      </c>
      <c r="F512" s="215">
        <v>4.0</v>
      </c>
      <c r="G512" s="227">
        <v>1200000.0</v>
      </c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47"/>
      <c r="S512" s="228"/>
      <c r="T512" s="315">
        <f t="shared" si="26"/>
        <v>1200000</v>
      </c>
      <c r="U512" s="197"/>
      <c r="V512" s="503"/>
      <c r="W512" s="198"/>
      <c r="X512" s="198"/>
      <c r="Y512" s="198"/>
      <c r="Z512" s="198"/>
    </row>
    <row r="513" ht="24.75" customHeight="1">
      <c r="A513" s="487">
        <v>26.0</v>
      </c>
      <c r="B513" s="276">
        <v>2.22310418E8</v>
      </c>
      <c r="C513" s="385" t="s">
        <v>156</v>
      </c>
      <c r="D513" s="558" t="s">
        <v>494</v>
      </c>
      <c r="E513" s="218" t="s">
        <v>650</v>
      </c>
      <c r="F513" s="219">
        <v>9.0</v>
      </c>
      <c r="G513" s="220">
        <v>3750000.0</v>
      </c>
      <c r="H513" s="220"/>
      <c r="I513" s="220"/>
      <c r="J513" s="220"/>
      <c r="K513" s="220"/>
      <c r="L513" s="220"/>
      <c r="M513" s="220"/>
      <c r="N513" s="220"/>
      <c r="O513" s="220"/>
      <c r="P513" s="220"/>
      <c r="Q513" s="220"/>
      <c r="R513" s="249"/>
      <c r="S513" s="249"/>
      <c r="T513" s="223">
        <f t="shared" si="26"/>
        <v>3750000</v>
      </c>
      <c r="U513" s="197"/>
      <c r="V513" s="197"/>
      <c r="W513" s="198"/>
      <c r="X513" s="198"/>
      <c r="Y513" s="198"/>
      <c r="Z513" s="198"/>
    </row>
    <row r="514" ht="24.75" customHeight="1">
      <c r="A514" s="487">
        <v>27.0</v>
      </c>
      <c r="B514" s="276">
        <v>2.22310419E8</v>
      </c>
      <c r="C514" s="231" t="s">
        <v>282</v>
      </c>
      <c r="D514" s="264" t="s">
        <v>494</v>
      </c>
      <c r="E514" s="233" t="s">
        <v>649</v>
      </c>
      <c r="F514" s="234">
        <v>5.0</v>
      </c>
      <c r="G514" s="235">
        <v>2700000.0</v>
      </c>
      <c r="H514" s="236">
        <v>1050000.0</v>
      </c>
      <c r="I514" s="235"/>
      <c r="J514" s="235"/>
      <c r="K514" s="235"/>
      <c r="L514" s="235"/>
      <c r="M514" s="235"/>
      <c r="N514" s="235"/>
      <c r="O514" s="235"/>
      <c r="P514" s="235"/>
      <c r="Q514" s="235"/>
      <c r="R514" s="237"/>
      <c r="S514" s="237"/>
      <c r="T514" s="238">
        <f t="shared" si="26"/>
        <v>3750000</v>
      </c>
      <c r="U514" s="197"/>
      <c r="V514" s="197"/>
      <c r="W514" s="198"/>
      <c r="X514" s="198"/>
      <c r="Y514" s="198"/>
      <c r="Z514" s="198"/>
    </row>
    <row r="515" ht="24.75" customHeight="1">
      <c r="A515" s="487">
        <v>28.0</v>
      </c>
      <c r="B515" s="276">
        <v>2.2231042E8</v>
      </c>
      <c r="C515" s="387" t="s">
        <v>735</v>
      </c>
      <c r="D515" s="505" t="s">
        <v>494</v>
      </c>
      <c r="E515" s="389"/>
      <c r="F515" s="390"/>
      <c r="G515" s="391">
        <v>0.0</v>
      </c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559"/>
      <c r="S515" s="393"/>
      <c r="T515" s="394">
        <f t="shared" si="26"/>
        <v>0</v>
      </c>
      <c r="U515" s="197"/>
      <c r="V515" s="197"/>
      <c r="W515" s="198"/>
      <c r="X515" s="198"/>
      <c r="Y515" s="198"/>
      <c r="Z515" s="198"/>
    </row>
    <row r="516" ht="24.75" customHeight="1">
      <c r="A516" s="487">
        <v>29.0</v>
      </c>
      <c r="B516" s="276">
        <v>2.22310421E8</v>
      </c>
      <c r="C516" s="245" t="s">
        <v>736</v>
      </c>
      <c r="D516" s="263" t="s">
        <v>494</v>
      </c>
      <c r="E516" s="560" t="s">
        <v>534</v>
      </c>
      <c r="F516" s="561">
        <v>12.0</v>
      </c>
      <c r="G516" s="562">
        <v>3600000.0</v>
      </c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8"/>
      <c r="S516" s="247"/>
      <c r="T516" s="315">
        <f t="shared" si="26"/>
        <v>3600000</v>
      </c>
      <c r="U516" s="197"/>
      <c r="V516" s="197"/>
      <c r="W516" s="198"/>
      <c r="X516" s="198"/>
      <c r="Y516" s="198"/>
      <c r="Z516" s="198"/>
    </row>
    <row r="517" ht="24.75" customHeight="1">
      <c r="A517" s="487">
        <v>30.0</v>
      </c>
      <c r="B517" s="276">
        <v>2.22310422E8</v>
      </c>
      <c r="C517" s="245" t="s">
        <v>737</v>
      </c>
      <c r="D517" s="246" t="s">
        <v>494</v>
      </c>
      <c r="E517" s="226" t="s">
        <v>505</v>
      </c>
      <c r="F517" s="215">
        <v>1.0</v>
      </c>
      <c r="G517" s="227">
        <v>300000.0</v>
      </c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8"/>
      <c r="S517" s="397"/>
      <c r="T517" s="315">
        <f t="shared" si="26"/>
        <v>300000</v>
      </c>
      <c r="U517" s="197"/>
      <c r="V517" s="197"/>
      <c r="W517" s="198"/>
      <c r="X517" s="198"/>
      <c r="Y517" s="198"/>
      <c r="Z517" s="198"/>
    </row>
    <row r="518" ht="24.75" customHeight="1">
      <c r="A518" s="487">
        <v>31.0</v>
      </c>
      <c r="B518" s="276">
        <v>2.22310423E8</v>
      </c>
      <c r="C518" s="245" t="s">
        <v>738</v>
      </c>
      <c r="D518" s="246" t="s">
        <v>105</v>
      </c>
      <c r="E518" s="226"/>
      <c r="F518" s="215"/>
      <c r="G518" s="227">
        <v>0.0</v>
      </c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47"/>
      <c r="S518" s="228"/>
      <c r="T518" s="315">
        <f t="shared" si="26"/>
        <v>0</v>
      </c>
      <c r="U518" s="197"/>
      <c r="V518" s="197"/>
      <c r="W518" s="198"/>
      <c r="X518" s="198"/>
      <c r="Y518" s="198"/>
      <c r="Z518" s="198"/>
    </row>
    <row r="519" ht="24.75" customHeight="1">
      <c r="A519" s="487">
        <v>32.0</v>
      </c>
      <c r="B519" s="276">
        <v>2.22310424E8</v>
      </c>
      <c r="C519" s="245" t="s">
        <v>739</v>
      </c>
      <c r="D519" s="246" t="s">
        <v>105</v>
      </c>
      <c r="E519" s="226"/>
      <c r="F519" s="215"/>
      <c r="G519" s="227">
        <v>2600000.0</v>
      </c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47"/>
      <c r="S519" s="247"/>
      <c r="T519" s="315">
        <f t="shared" si="26"/>
        <v>2600000</v>
      </c>
      <c r="U519" s="197"/>
      <c r="V519" s="197"/>
      <c r="W519" s="198"/>
      <c r="X519" s="198"/>
      <c r="Y519" s="198"/>
      <c r="Z519" s="198"/>
    </row>
    <row r="520" ht="24.75" customHeight="1">
      <c r="A520" s="487">
        <v>33.0</v>
      </c>
      <c r="B520" s="276">
        <v>2.22310425E8</v>
      </c>
      <c r="C520" s="245" t="s">
        <v>740</v>
      </c>
      <c r="D520" s="246" t="s">
        <v>494</v>
      </c>
      <c r="E520" s="226"/>
      <c r="F520" s="215"/>
      <c r="G520" s="227">
        <v>1200000.0</v>
      </c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8"/>
      <c r="S520" s="247"/>
      <c r="T520" s="315">
        <f t="shared" si="26"/>
        <v>1200000</v>
      </c>
      <c r="U520" s="197"/>
      <c r="V520" s="197"/>
      <c r="W520" s="198"/>
      <c r="X520" s="198"/>
      <c r="Y520" s="198"/>
      <c r="Z520" s="198"/>
    </row>
    <row r="521" ht="24.75" customHeight="1">
      <c r="A521" s="487">
        <v>34.0</v>
      </c>
      <c r="B521" s="276">
        <v>2.22310426E8</v>
      </c>
      <c r="C521" s="245" t="s">
        <v>317</v>
      </c>
      <c r="D521" s="246" t="s">
        <v>494</v>
      </c>
      <c r="E521" s="226"/>
      <c r="F521" s="563"/>
      <c r="G521" s="315">
        <v>0.0</v>
      </c>
      <c r="H521" s="262">
        <v>1200000.0</v>
      </c>
      <c r="I521" s="227"/>
      <c r="J521" s="227"/>
      <c r="K521" s="227"/>
      <c r="L521" s="227"/>
      <c r="M521" s="227"/>
      <c r="N521" s="227"/>
      <c r="O521" s="227"/>
      <c r="P521" s="227"/>
      <c r="Q521" s="227"/>
      <c r="R521" s="247"/>
      <c r="S521" s="247"/>
      <c r="T521" s="315">
        <f t="shared" si="26"/>
        <v>1200000</v>
      </c>
      <c r="U521" s="197"/>
      <c r="V521" s="197"/>
      <c r="W521" s="198"/>
      <c r="X521" s="198"/>
      <c r="Y521" s="198"/>
      <c r="Z521" s="198"/>
    </row>
    <row r="522" ht="24.75" customHeight="1">
      <c r="A522" s="487">
        <v>35.0</v>
      </c>
      <c r="B522" s="276">
        <v>2.22310427E8</v>
      </c>
      <c r="C522" s="245" t="s">
        <v>741</v>
      </c>
      <c r="D522" s="263" t="s">
        <v>105</v>
      </c>
      <c r="E522" s="226" t="s">
        <v>549</v>
      </c>
      <c r="F522" s="215">
        <v>11.0</v>
      </c>
      <c r="G522" s="227">
        <v>3600000.0</v>
      </c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47"/>
      <c r="S522" s="229"/>
      <c r="T522" s="315">
        <f t="shared" si="26"/>
        <v>3600000</v>
      </c>
      <c r="U522" s="197"/>
      <c r="V522" s="197"/>
      <c r="W522" s="198"/>
      <c r="X522" s="198"/>
      <c r="Y522" s="198"/>
      <c r="Z522" s="198"/>
    </row>
    <row r="523" ht="24.75" customHeight="1">
      <c r="A523" s="487">
        <v>36.0</v>
      </c>
      <c r="B523" s="276">
        <v>2.22310428E8</v>
      </c>
      <c r="C523" s="89" t="s">
        <v>283</v>
      </c>
      <c r="D523" s="239" t="s">
        <v>494</v>
      </c>
      <c r="E523" s="218" t="s">
        <v>549</v>
      </c>
      <c r="F523" s="219">
        <v>11.0</v>
      </c>
      <c r="G523" s="437">
        <v>4200000.0</v>
      </c>
      <c r="H523" s="220"/>
      <c r="I523" s="220"/>
      <c r="J523" s="220"/>
      <c r="K523" s="220"/>
      <c r="L523" s="220"/>
      <c r="M523" s="220"/>
      <c r="N523" s="220"/>
      <c r="O523" s="220"/>
      <c r="P523" s="220"/>
      <c r="Q523" s="220"/>
      <c r="R523" s="249"/>
      <c r="S523" s="249"/>
      <c r="T523" s="223">
        <f t="shared" si="26"/>
        <v>4200000</v>
      </c>
      <c r="U523" s="506"/>
      <c r="V523" s="197"/>
      <c r="W523" s="198"/>
      <c r="X523" s="198"/>
      <c r="Y523" s="198"/>
      <c r="Z523" s="198"/>
    </row>
    <row r="524" ht="24.75" customHeight="1">
      <c r="A524" s="487">
        <v>37.0</v>
      </c>
      <c r="B524" s="276">
        <v>2.22310429E8</v>
      </c>
      <c r="C524" s="245" t="s">
        <v>225</v>
      </c>
      <c r="D524" s="263" t="s">
        <v>105</v>
      </c>
      <c r="E524" s="226"/>
      <c r="F524" s="215"/>
      <c r="G524" s="227">
        <v>2000000.0</v>
      </c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8"/>
      <c r="S524" s="229"/>
      <c r="T524" s="315">
        <f t="shared" si="26"/>
        <v>2000000</v>
      </c>
      <c r="U524" s="504"/>
      <c r="V524" s="506"/>
      <c r="W524" s="198"/>
      <c r="X524" s="198"/>
      <c r="Y524" s="198"/>
      <c r="Z524" s="198"/>
    </row>
    <row r="525" ht="24.75" customHeight="1">
      <c r="A525" s="487">
        <v>38.0</v>
      </c>
      <c r="B525" s="276">
        <v>2.2231043E8</v>
      </c>
      <c r="C525" s="89" t="s">
        <v>742</v>
      </c>
      <c r="D525" s="239" t="s">
        <v>494</v>
      </c>
      <c r="E525" s="564" t="s">
        <v>534</v>
      </c>
      <c r="F525" s="565">
        <v>12.0</v>
      </c>
      <c r="G525" s="566">
        <v>3900000.0</v>
      </c>
      <c r="H525" s="220"/>
      <c r="I525" s="220"/>
      <c r="J525" s="220"/>
      <c r="K525" s="220"/>
      <c r="L525" s="220"/>
      <c r="M525" s="220"/>
      <c r="N525" s="220"/>
      <c r="O525" s="220"/>
      <c r="P525" s="220"/>
      <c r="Q525" s="220"/>
      <c r="R525" s="223"/>
      <c r="S525" s="223"/>
      <c r="T525" s="223">
        <f t="shared" si="26"/>
        <v>3900000</v>
      </c>
      <c r="U525" s="197"/>
      <c r="V525" s="506"/>
      <c r="W525" s="198"/>
      <c r="X525" s="198"/>
      <c r="Y525" s="198"/>
      <c r="Z525" s="198"/>
    </row>
    <row r="526" ht="24.75" customHeight="1">
      <c r="A526" s="487">
        <v>39.0</v>
      </c>
      <c r="B526" s="276">
        <v>2.22310431E8</v>
      </c>
      <c r="C526" s="231" t="s">
        <v>398</v>
      </c>
      <c r="D526" s="532" t="s">
        <v>494</v>
      </c>
      <c r="E526" s="567" t="s">
        <v>508</v>
      </c>
      <c r="F526" s="568">
        <v>8.0</v>
      </c>
      <c r="G526" s="569">
        <v>2400000.0</v>
      </c>
      <c r="H526" s="236">
        <v>1350000.0</v>
      </c>
      <c r="I526" s="235"/>
      <c r="J526" s="235"/>
      <c r="K526" s="235"/>
      <c r="L526" s="235"/>
      <c r="M526" s="235"/>
      <c r="N526" s="235"/>
      <c r="O526" s="235"/>
      <c r="P526" s="235"/>
      <c r="Q526" s="235"/>
      <c r="R526" s="254"/>
      <c r="S526" s="268"/>
      <c r="T526" s="238">
        <f t="shared" si="26"/>
        <v>3750000</v>
      </c>
      <c r="U526" s="197"/>
      <c r="V526" s="197"/>
      <c r="W526" s="198"/>
      <c r="X526" s="198"/>
      <c r="Y526" s="198"/>
      <c r="Z526" s="198"/>
    </row>
    <row r="527" ht="24.75" customHeight="1">
      <c r="A527" s="487">
        <v>40.0</v>
      </c>
      <c r="B527" s="276">
        <v>2.22310432E8</v>
      </c>
      <c r="C527" s="89" t="s">
        <v>743</v>
      </c>
      <c r="D527" s="456" t="s">
        <v>494</v>
      </c>
      <c r="E527" s="570" t="s">
        <v>609</v>
      </c>
      <c r="F527" s="571">
        <v>6.0</v>
      </c>
      <c r="G527" s="572">
        <v>3750000.0</v>
      </c>
      <c r="H527" s="220"/>
      <c r="I527" s="220"/>
      <c r="J527" s="220"/>
      <c r="K527" s="220"/>
      <c r="L527" s="220"/>
      <c r="M527" s="220"/>
      <c r="N527" s="220"/>
      <c r="O527" s="220"/>
      <c r="P527" s="220"/>
      <c r="Q527" s="220"/>
      <c r="R527" s="249"/>
      <c r="S527" s="249"/>
      <c r="T527" s="223">
        <f t="shared" si="26"/>
        <v>3750000</v>
      </c>
      <c r="U527" s="197"/>
      <c r="V527" s="197"/>
      <c r="W527" s="198"/>
      <c r="X527" s="198"/>
      <c r="Y527" s="198"/>
      <c r="Z527" s="198"/>
    </row>
    <row r="528" ht="24.75" customHeight="1">
      <c r="A528" s="487">
        <v>41.0</v>
      </c>
      <c r="B528" s="276">
        <v>2.22310433E8</v>
      </c>
      <c r="C528" s="352" t="s">
        <v>744</v>
      </c>
      <c r="D528" s="353" t="s">
        <v>494</v>
      </c>
      <c r="E528" s="354"/>
      <c r="F528" s="355"/>
      <c r="G528" s="356">
        <v>0.0</v>
      </c>
      <c r="H528" s="356"/>
      <c r="I528" s="356"/>
      <c r="J528" s="356"/>
      <c r="K528" s="356"/>
      <c r="L528" s="356"/>
      <c r="M528" s="356"/>
      <c r="N528" s="356"/>
      <c r="O528" s="356"/>
      <c r="P528" s="356"/>
      <c r="Q528" s="356"/>
      <c r="R528" s="419"/>
      <c r="S528" s="358"/>
      <c r="T528" s="358">
        <f t="shared" si="26"/>
        <v>0</v>
      </c>
      <c r="U528" s="507"/>
      <c r="V528" s="197"/>
      <c r="W528" s="198"/>
      <c r="X528" s="198"/>
      <c r="Y528" s="198"/>
      <c r="Z528" s="198"/>
    </row>
    <row r="529" ht="24.75" customHeight="1">
      <c r="A529" s="487">
        <v>42.0</v>
      </c>
      <c r="B529" s="276">
        <v>2.22310434E8</v>
      </c>
      <c r="C529" s="245" t="s">
        <v>381</v>
      </c>
      <c r="D529" s="263" t="s">
        <v>105</v>
      </c>
      <c r="E529" s="226" t="s">
        <v>505</v>
      </c>
      <c r="F529" s="215">
        <v>1.0</v>
      </c>
      <c r="G529" s="262">
        <v>2000000.0</v>
      </c>
      <c r="H529" s="262"/>
      <c r="I529" s="227"/>
      <c r="J529" s="227"/>
      <c r="K529" s="227"/>
      <c r="L529" s="227"/>
      <c r="M529" s="227"/>
      <c r="N529" s="227"/>
      <c r="O529" s="227"/>
      <c r="P529" s="227"/>
      <c r="Q529" s="227"/>
      <c r="R529" s="228"/>
      <c r="S529" s="315"/>
      <c r="T529" s="315">
        <f t="shared" si="26"/>
        <v>2000000</v>
      </c>
      <c r="U529" s="197"/>
      <c r="V529" s="420"/>
      <c r="W529" s="198"/>
      <c r="X529" s="198"/>
      <c r="Y529" s="198"/>
      <c r="Z529" s="198"/>
    </row>
    <row r="530" ht="24.75" customHeight="1">
      <c r="A530" s="487">
        <v>43.0</v>
      </c>
      <c r="B530" s="276">
        <v>2.22310435E8</v>
      </c>
      <c r="C530" s="245" t="s">
        <v>745</v>
      </c>
      <c r="D530" s="263" t="s">
        <v>494</v>
      </c>
      <c r="E530" s="226" t="s">
        <v>513</v>
      </c>
      <c r="F530" s="215">
        <v>6.0</v>
      </c>
      <c r="G530" s="227">
        <v>3600000.0</v>
      </c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8"/>
      <c r="S530" s="229"/>
      <c r="T530" s="315">
        <f t="shared" si="26"/>
        <v>3600000</v>
      </c>
      <c r="U530" s="197" t="s">
        <v>105</v>
      </c>
      <c r="V530" s="197"/>
      <c r="W530" s="198"/>
      <c r="X530" s="198"/>
      <c r="Y530" s="198"/>
      <c r="Z530" s="198"/>
    </row>
    <row r="531" ht="24.75" customHeight="1">
      <c r="A531" s="487">
        <v>44.0</v>
      </c>
      <c r="B531" s="276">
        <v>2.22310436E8</v>
      </c>
      <c r="C531" s="231" t="s">
        <v>379</v>
      </c>
      <c r="D531" s="264" t="s">
        <v>494</v>
      </c>
      <c r="E531" s="233"/>
      <c r="F531" s="492"/>
      <c r="G531" s="405">
        <v>2500000.0</v>
      </c>
      <c r="H531" s="404">
        <v>1250000.0</v>
      </c>
      <c r="I531" s="235"/>
      <c r="J531" s="235"/>
      <c r="K531" s="235"/>
      <c r="L531" s="235"/>
      <c r="M531" s="235"/>
      <c r="N531" s="235"/>
      <c r="O531" s="235"/>
      <c r="P531" s="235"/>
      <c r="Q531" s="235"/>
      <c r="R531" s="403"/>
      <c r="S531" s="573"/>
      <c r="T531" s="238">
        <f t="shared" si="26"/>
        <v>3750000</v>
      </c>
      <c r="U531" s="197"/>
      <c r="V531" s="197" t="s">
        <v>494</v>
      </c>
      <c r="W531" s="198"/>
      <c r="X531" s="198"/>
      <c r="Y531" s="198"/>
      <c r="Z531" s="198"/>
    </row>
    <row r="532" ht="24.75" customHeight="1">
      <c r="A532" s="203"/>
      <c r="B532" s="299"/>
      <c r="C532" s="300"/>
      <c r="D532" s="500"/>
      <c r="E532" s="302"/>
      <c r="F532" s="198"/>
      <c r="G532" s="407">
        <f t="shared" ref="G532:H532" si="27">SUM(G488:G531)</f>
        <v>98550000</v>
      </c>
      <c r="H532" s="367">
        <f t="shared" si="27"/>
        <v>10900000</v>
      </c>
      <c r="I532" s="371"/>
      <c r="J532" s="371"/>
      <c r="K532" s="371"/>
      <c r="L532" s="371"/>
      <c r="M532" s="371"/>
      <c r="N532" s="371"/>
      <c r="O532" s="371"/>
      <c r="P532" s="371"/>
      <c r="Q532" s="371"/>
      <c r="R532" s="367">
        <f t="shared" ref="R532:S532" si="28">SUM(R488:R531)</f>
        <v>0</v>
      </c>
      <c r="S532" s="407">
        <f t="shared" si="28"/>
        <v>0</v>
      </c>
      <c r="T532" s="369">
        <f t="shared" si="26"/>
        <v>109450000</v>
      </c>
      <c r="U532" s="197"/>
      <c r="V532" s="197"/>
      <c r="W532" s="198"/>
      <c r="X532" s="198"/>
      <c r="Y532" s="198">
        <v>6.26E7</v>
      </c>
      <c r="Z532" s="198"/>
    </row>
    <row r="533" ht="24.75" customHeight="1">
      <c r="A533" s="203"/>
      <c r="B533" s="299"/>
      <c r="C533" s="464" t="s">
        <v>746</v>
      </c>
      <c r="D533" s="500"/>
      <c r="E533" s="302"/>
      <c r="F533" s="198"/>
      <c r="G533" s="373"/>
      <c r="H533" s="371"/>
      <c r="I533" s="371"/>
      <c r="J533" s="371"/>
      <c r="K533" s="371"/>
      <c r="L533" s="371"/>
      <c r="M533" s="371"/>
      <c r="N533" s="371"/>
      <c r="O533" s="371"/>
      <c r="P533" s="371"/>
      <c r="Q533" s="371"/>
      <c r="R533" s="371"/>
      <c r="S533" s="373"/>
      <c r="T533" s="373"/>
      <c r="U533" s="197"/>
      <c r="V533" s="197"/>
      <c r="W533" s="198"/>
      <c r="X533" s="198"/>
      <c r="Y533" s="198"/>
      <c r="Z533" s="198"/>
    </row>
    <row r="534" ht="24.75" customHeight="1">
      <c r="A534" s="199" t="s">
        <v>526</v>
      </c>
      <c r="U534" s="197"/>
      <c r="V534" s="197"/>
      <c r="W534" s="198"/>
      <c r="X534" s="198"/>
      <c r="Y534" s="198"/>
      <c r="Z534" s="198"/>
    </row>
    <row r="535" ht="24.75" customHeight="1">
      <c r="A535" s="199" t="s">
        <v>480</v>
      </c>
      <c r="U535" s="197"/>
      <c r="V535" s="197"/>
      <c r="W535" s="198"/>
      <c r="X535" s="198"/>
      <c r="Y535" s="198"/>
      <c r="Z535" s="198"/>
    </row>
    <row r="536" ht="24.75" customHeight="1">
      <c r="A536" s="199" t="s">
        <v>527</v>
      </c>
      <c r="U536" s="197"/>
      <c r="V536" s="197"/>
      <c r="W536" s="198"/>
      <c r="X536" s="198"/>
      <c r="Y536" s="198"/>
      <c r="Z536" s="198"/>
    </row>
    <row r="537" ht="24.75" customHeight="1">
      <c r="A537" s="199"/>
      <c r="B537" s="199"/>
      <c r="C537" s="199"/>
      <c r="D537" s="199"/>
      <c r="E537" s="199"/>
      <c r="F537" s="199"/>
      <c r="G537" s="199"/>
      <c r="H537" s="199"/>
      <c r="I537" s="199"/>
      <c r="R537" s="199"/>
      <c r="S537" s="198"/>
      <c r="T537" s="198"/>
      <c r="U537" s="197"/>
      <c r="V537" s="197"/>
      <c r="W537" s="198"/>
      <c r="X537" s="198"/>
      <c r="Y537" s="198"/>
      <c r="Z537" s="198"/>
    </row>
    <row r="538" ht="24.75" customHeight="1">
      <c r="A538" s="199"/>
      <c r="B538" s="201" t="s">
        <v>528</v>
      </c>
      <c r="C538" s="410" t="s">
        <v>3</v>
      </c>
      <c r="D538" s="203"/>
      <c r="E538" s="312" t="s">
        <v>747</v>
      </c>
      <c r="F538" s="312"/>
      <c r="G538" s="312"/>
      <c r="H538" s="199" t="s">
        <v>748</v>
      </c>
      <c r="I538" s="199"/>
      <c r="R538" s="199"/>
      <c r="S538" s="574" t="s">
        <v>749</v>
      </c>
      <c r="T538" s="575"/>
      <c r="U538" s="197"/>
      <c r="V538" s="197"/>
      <c r="W538" s="198"/>
      <c r="X538" s="198"/>
      <c r="Y538" s="198"/>
      <c r="Z538" s="198"/>
    </row>
    <row r="539" ht="24.75" customHeight="1">
      <c r="A539" s="199"/>
      <c r="B539" s="201" t="s">
        <v>481</v>
      </c>
      <c r="C539" s="312"/>
      <c r="D539" s="203"/>
      <c r="E539" s="199"/>
      <c r="F539" s="199"/>
      <c r="G539" s="199"/>
      <c r="H539" s="199"/>
      <c r="I539" s="199"/>
      <c r="J539" s="199"/>
      <c r="K539" s="199"/>
      <c r="L539" s="199"/>
      <c r="M539" s="199"/>
      <c r="N539" s="199"/>
      <c r="O539" s="199"/>
      <c r="P539" s="199"/>
      <c r="Q539" s="199"/>
      <c r="R539" s="199"/>
      <c r="S539" s="299"/>
      <c r="T539" s="198"/>
      <c r="U539" s="197"/>
      <c r="V539" s="197"/>
      <c r="W539" s="198"/>
      <c r="X539" s="198"/>
      <c r="Y539" s="198"/>
      <c r="Z539" s="198"/>
    </row>
    <row r="540" ht="24.75" customHeight="1">
      <c r="A540" s="204" t="s">
        <v>1</v>
      </c>
      <c r="B540" s="204" t="s">
        <v>485</v>
      </c>
      <c r="C540" s="204" t="s">
        <v>4</v>
      </c>
      <c r="D540" s="205" t="s">
        <v>486</v>
      </c>
      <c r="E540" s="206" t="s">
        <v>531</v>
      </c>
      <c r="F540" s="207"/>
      <c r="G540" s="208" t="s">
        <v>488</v>
      </c>
      <c r="H540" s="209" t="s">
        <v>489</v>
      </c>
      <c r="I540" s="210"/>
      <c r="J540" s="210"/>
      <c r="K540" s="210"/>
      <c r="L540" s="210"/>
      <c r="M540" s="210"/>
      <c r="N540" s="210"/>
      <c r="O540" s="210"/>
      <c r="P540" s="210"/>
      <c r="Q540" s="210"/>
      <c r="R540" s="211" t="s">
        <v>490</v>
      </c>
      <c r="S540" s="212" t="s">
        <v>491</v>
      </c>
      <c r="T540" s="209" t="s">
        <v>457</v>
      </c>
      <c r="U540" s="197"/>
      <c r="V540" s="197"/>
      <c r="W540" s="198"/>
      <c r="X540" s="198"/>
      <c r="Y540" s="198"/>
      <c r="Z540" s="198"/>
    </row>
    <row r="541" ht="24.75" customHeight="1">
      <c r="A541" s="122"/>
      <c r="B541" s="122"/>
      <c r="C541" s="122"/>
      <c r="D541" s="122"/>
      <c r="E541" s="313"/>
      <c r="F541" s="314"/>
      <c r="G541" s="122"/>
      <c r="H541" s="122"/>
      <c r="I541" s="213"/>
      <c r="J541" s="213"/>
      <c r="K541" s="213"/>
      <c r="L541" s="213"/>
      <c r="M541" s="213"/>
      <c r="N541" s="213"/>
      <c r="O541" s="213"/>
      <c r="P541" s="213"/>
      <c r="Q541" s="213"/>
      <c r="R541" s="214"/>
      <c r="S541" s="122"/>
      <c r="T541" s="122"/>
      <c r="U541" s="197"/>
      <c r="V541" s="197"/>
      <c r="W541" s="198"/>
      <c r="X541" s="198"/>
      <c r="Y541" s="198"/>
      <c r="Z541" s="198"/>
    </row>
    <row r="542" ht="24.75" customHeight="1">
      <c r="A542" s="487">
        <v>1.0</v>
      </c>
      <c r="B542" s="276">
        <v>2.22310437E8</v>
      </c>
      <c r="C542" s="352" t="s">
        <v>750</v>
      </c>
      <c r="D542" s="353" t="s">
        <v>105</v>
      </c>
      <c r="E542" s="355"/>
      <c r="F542" s="355"/>
      <c r="G542" s="356">
        <v>0.0</v>
      </c>
      <c r="H542" s="356"/>
      <c r="I542" s="356"/>
      <c r="J542" s="356"/>
      <c r="K542" s="356"/>
      <c r="L542" s="356"/>
      <c r="M542" s="356"/>
      <c r="N542" s="356"/>
      <c r="O542" s="356"/>
      <c r="P542" s="356"/>
      <c r="Q542" s="356"/>
      <c r="R542" s="358"/>
      <c r="S542" s="358"/>
      <c r="T542" s="358">
        <f t="shared" ref="T542:T585" si="29">SUM(G542:S542)</f>
        <v>0</v>
      </c>
      <c r="U542" s="197"/>
      <c r="V542" s="197"/>
      <c r="W542" s="198"/>
      <c r="X542" s="198"/>
      <c r="Y542" s="198"/>
      <c r="Z542" s="198"/>
    </row>
    <row r="543" ht="24.75" customHeight="1">
      <c r="A543" s="487">
        <v>2.0</v>
      </c>
      <c r="B543" s="276">
        <v>2.22310438E8</v>
      </c>
      <c r="C543" s="245" t="s">
        <v>349</v>
      </c>
      <c r="D543" s="246" t="s">
        <v>494</v>
      </c>
      <c r="E543" s="215" t="s">
        <v>505</v>
      </c>
      <c r="F543" s="215">
        <v>1.0</v>
      </c>
      <c r="G543" s="262">
        <v>1250000.0</v>
      </c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8"/>
      <c r="S543" s="247"/>
      <c r="T543" s="315">
        <f t="shared" si="29"/>
        <v>1250000</v>
      </c>
      <c r="U543" s="197"/>
      <c r="V543" s="197"/>
      <c r="W543" s="198"/>
      <c r="X543" s="198"/>
      <c r="Y543" s="198"/>
      <c r="Z543" s="198"/>
    </row>
    <row r="544" ht="24.75" customHeight="1">
      <c r="A544" s="487">
        <v>3.0</v>
      </c>
      <c r="B544" s="276">
        <v>2.22310439E8</v>
      </c>
      <c r="C544" s="245" t="s">
        <v>751</v>
      </c>
      <c r="D544" s="246" t="s">
        <v>105</v>
      </c>
      <c r="E544" s="226" t="s">
        <v>650</v>
      </c>
      <c r="F544" s="215">
        <v>9.0</v>
      </c>
      <c r="G544" s="227">
        <v>3600000.0</v>
      </c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72"/>
      <c r="S544" s="228"/>
      <c r="T544" s="315">
        <f t="shared" si="29"/>
        <v>3600000</v>
      </c>
      <c r="U544" s="197"/>
      <c r="V544" s="197"/>
      <c r="W544" s="198"/>
      <c r="X544" s="198"/>
      <c r="Y544" s="198"/>
      <c r="Z544" s="198"/>
    </row>
    <row r="545" ht="24.75" customHeight="1">
      <c r="A545" s="487">
        <v>4.0</v>
      </c>
      <c r="B545" s="276">
        <v>2.2231044E8</v>
      </c>
      <c r="C545" s="245" t="s">
        <v>418</v>
      </c>
      <c r="D545" s="246" t="s">
        <v>494</v>
      </c>
      <c r="E545" s="226"/>
      <c r="F545" s="215"/>
      <c r="G545" s="227">
        <v>0.0</v>
      </c>
      <c r="H545" s="262">
        <v>2500000.0</v>
      </c>
      <c r="I545" s="227"/>
      <c r="J545" s="227"/>
      <c r="K545" s="227"/>
      <c r="L545" s="227"/>
      <c r="M545" s="227"/>
      <c r="N545" s="227"/>
      <c r="O545" s="227"/>
      <c r="P545" s="227"/>
      <c r="Q545" s="227"/>
      <c r="R545" s="228"/>
      <c r="S545" s="247"/>
      <c r="T545" s="315">
        <f t="shared" si="29"/>
        <v>2500000</v>
      </c>
      <c r="U545" s="197"/>
      <c r="V545" s="197"/>
      <c r="W545" s="198"/>
      <c r="X545" s="198"/>
      <c r="Y545" s="198"/>
      <c r="Z545" s="198"/>
    </row>
    <row r="546" ht="24.75" customHeight="1">
      <c r="A546" s="487">
        <v>5.0</v>
      </c>
      <c r="B546" s="276">
        <v>2.22310441E8</v>
      </c>
      <c r="C546" s="231" t="s">
        <v>148</v>
      </c>
      <c r="D546" s="232" t="s">
        <v>494</v>
      </c>
      <c r="E546" s="233" t="s">
        <v>752</v>
      </c>
      <c r="F546" s="234">
        <v>3.0</v>
      </c>
      <c r="G546" s="235">
        <v>1800000.0</v>
      </c>
      <c r="H546" s="235">
        <v>1200000.0</v>
      </c>
      <c r="I546" s="235"/>
      <c r="J546" s="235"/>
      <c r="K546" s="235"/>
      <c r="L546" s="235"/>
      <c r="M546" s="235"/>
      <c r="N546" s="235"/>
      <c r="O546" s="235"/>
      <c r="P546" s="235"/>
      <c r="Q546" s="235"/>
      <c r="R546" s="495">
        <v>750000.0</v>
      </c>
      <c r="S546" s="237"/>
      <c r="T546" s="238">
        <f t="shared" si="29"/>
        <v>3750000</v>
      </c>
      <c r="U546" s="197"/>
      <c r="V546" s="197"/>
      <c r="W546" s="198"/>
      <c r="X546" s="198"/>
      <c r="Y546" s="198"/>
      <c r="Z546" s="198"/>
    </row>
    <row r="547" ht="24.75" customHeight="1">
      <c r="A547" s="487">
        <v>6.0</v>
      </c>
      <c r="B547" s="276">
        <v>2.22310442E8</v>
      </c>
      <c r="C547" s="231" t="s">
        <v>158</v>
      </c>
      <c r="D547" s="264" t="s">
        <v>494</v>
      </c>
      <c r="E547" s="233"/>
      <c r="F547" s="234"/>
      <c r="G547" s="236">
        <v>2550000.0</v>
      </c>
      <c r="H547" s="235">
        <v>1200000.0</v>
      </c>
      <c r="I547" s="235"/>
      <c r="J547" s="235"/>
      <c r="K547" s="235"/>
      <c r="L547" s="235"/>
      <c r="M547" s="235"/>
      <c r="N547" s="235"/>
      <c r="O547" s="235"/>
      <c r="P547" s="235"/>
      <c r="Q547" s="235"/>
      <c r="R547" s="254"/>
      <c r="S547" s="237"/>
      <c r="T547" s="238">
        <f t="shared" si="29"/>
        <v>3750000</v>
      </c>
      <c r="U547" s="197"/>
      <c r="V547" s="197"/>
      <c r="W547" s="198"/>
      <c r="X547" s="198"/>
      <c r="Y547" s="198"/>
      <c r="Z547" s="198"/>
    </row>
    <row r="548" ht="24.75" customHeight="1">
      <c r="A548" s="487">
        <v>7.0</v>
      </c>
      <c r="B548" s="276">
        <v>2.22310443E8</v>
      </c>
      <c r="C548" s="245" t="s">
        <v>348</v>
      </c>
      <c r="D548" s="263" t="s">
        <v>494</v>
      </c>
      <c r="E548" s="226"/>
      <c r="F548" s="215"/>
      <c r="G548" s="262">
        <v>2100000.0</v>
      </c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8"/>
      <c r="S548" s="247"/>
      <c r="T548" s="315">
        <f t="shared" si="29"/>
        <v>2100000</v>
      </c>
      <c r="U548" s="197"/>
      <c r="V548" s="197"/>
      <c r="W548" s="198"/>
      <c r="X548" s="198"/>
      <c r="Y548" s="198"/>
      <c r="Z548" s="198"/>
    </row>
    <row r="549" ht="24.75" customHeight="1">
      <c r="A549" s="487">
        <v>8.0</v>
      </c>
      <c r="B549" s="276">
        <v>2.22310444E8</v>
      </c>
      <c r="C549" s="245" t="s">
        <v>753</v>
      </c>
      <c r="D549" s="263" t="s">
        <v>494</v>
      </c>
      <c r="E549" s="226"/>
      <c r="F549" s="215"/>
      <c r="G549" s="227">
        <v>700000.0</v>
      </c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47"/>
      <c r="S549" s="247"/>
      <c r="T549" s="315">
        <f t="shared" si="29"/>
        <v>700000</v>
      </c>
      <c r="U549" s="197"/>
      <c r="V549" s="197"/>
      <c r="W549" s="198"/>
      <c r="X549" s="198"/>
      <c r="Y549" s="198"/>
      <c r="Z549" s="198"/>
    </row>
    <row r="550" ht="24.75" customHeight="1">
      <c r="A550" s="487">
        <v>9.0</v>
      </c>
      <c r="B550" s="276">
        <v>2.22310445E8</v>
      </c>
      <c r="C550" s="231" t="s">
        <v>754</v>
      </c>
      <c r="D550" s="264" t="s">
        <v>494</v>
      </c>
      <c r="E550" s="576" t="s">
        <v>508</v>
      </c>
      <c r="F550" s="577">
        <v>8.0</v>
      </c>
      <c r="G550" s="578">
        <v>3900000.0</v>
      </c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7"/>
      <c r="S550" s="237"/>
      <c r="T550" s="238">
        <f t="shared" si="29"/>
        <v>3900000</v>
      </c>
      <c r="U550" s="197"/>
      <c r="V550" s="197"/>
      <c r="W550" s="198"/>
      <c r="X550" s="198"/>
      <c r="Y550" s="198"/>
      <c r="Z550" s="198"/>
    </row>
    <row r="551" ht="24.75" customHeight="1">
      <c r="A551" s="487">
        <v>10.0</v>
      </c>
      <c r="B551" s="276">
        <v>2.22310446E8</v>
      </c>
      <c r="C551" s="245" t="s">
        <v>258</v>
      </c>
      <c r="D551" s="246" t="s">
        <v>105</v>
      </c>
      <c r="E551" s="226"/>
      <c r="F551" s="215"/>
      <c r="G551" s="262">
        <v>900000.0</v>
      </c>
      <c r="H551" s="227">
        <v>900000.0</v>
      </c>
      <c r="I551" s="227"/>
      <c r="J551" s="227"/>
      <c r="K551" s="227"/>
      <c r="L551" s="227"/>
      <c r="M551" s="227"/>
      <c r="N551" s="227"/>
      <c r="O551" s="227"/>
      <c r="P551" s="227"/>
      <c r="Q551" s="227"/>
      <c r="R551" s="247"/>
      <c r="S551" s="247"/>
      <c r="T551" s="315">
        <f t="shared" si="29"/>
        <v>1800000</v>
      </c>
      <c r="U551" s="197"/>
      <c r="V551" s="197"/>
      <c r="W551" s="198"/>
      <c r="X551" s="198"/>
      <c r="Y551" s="198"/>
      <c r="Z551" s="198"/>
    </row>
    <row r="552" ht="24.75" customHeight="1">
      <c r="A552" s="487">
        <v>11.0</v>
      </c>
      <c r="B552" s="276">
        <v>2.22310447E8</v>
      </c>
      <c r="C552" s="245" t="s">
        <v>755</v>
      </c>
      <c r="D552" s="263" t="s">
        <v>494</v>
      </c>
      <c r="E552" s="226"/>
      <c r="F552" s="215"/>
      <c r="G552" s="227">
        <v>0.0</v>
      </c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8"/>
      <c r="S552" s="228"/>
      <c r="T552" s="315">
        <f t="shared" si="29"/>
        <v>0</v>
      </c>
      <c r="U552" s="197"/>
      <c r="V552" s="197"/>
      <c r="W552" s="198"/>
      <c r="X552" s="198"/>
      <c r="Y552" s="198"/>
      <c r="Z552" s="198"/>
    </row>
    <row r="553" ht="24.75" customHeight="1">
      <c r="A553" s="487">
        <v>12.0</v>
      </c>
      <c r="B553" s="276">
        <v>2.22310448E8</v>
      </c>
      <c r="C553" s="245" t="s">
        <v>261</v>
      </c>
      <c r="D553" s="263" t="s">
        <v>105</v>
      </c>
      <c r="E553" s="275"/>
      <c r="F553" s="276"/>
      <c r="G553" s="454">
        <v>1500000.0</v>
      </c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47"/>
      <c r="S553" s="228"/>
      <c r="T553" s="315">
        <f t="shared" si="29"/>
        <v>1500000</v>
      </c>
      <c r="U553" s="197"/>
      <c r="V553" s="197"/>
      <c r="W553" s="198"/>
      <c r="X553" s="198"/>
      <c r="Y553" s="198"/>
      <c r="Z553" s="198"/>
    </row>
    <row r="554" ht="24.75" customHeight="1">
      <c r="A554" s="487">
        <v>13.0</v>
      </c>
      <c r="B554" s="276">
        <v>2.22310449E8</v>
      </c>
      <c r="C554" s="231" t="s">
        <v>383</v>
      </c>
      <c r="D554" s="264" t="s">
        <v>105</v>
      </c>
      <c r="E554" s="233"/>
      <c r="F554" s="234"/>
      <c r="G554" s="236">
        <v>3750000.0</v>
      </c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54"/>
      <c r="S554" s="237"/>
      <c r="T554" s="238">
        <f t="shared" si="29"/>
        <v>3750000</v>
      </c>
      <c r="U554" s="197"/>
      <c r="V554" s="197"/>
      <c r="W554" s="198"/>
      <c r="X554" s="198"/>
      <c r="Y554" s="198"/>
      <c r="Z554" s="198"/>
    </row>
    <row r="555" ht="24.75" customHeight="1">
      <c r="A555" s="487">
        <v>14.0</v>
      </c>
      <c r="B555" s="276">
        <v>2.2231045E8</v>
      </c>
      <c r="C555" s="224" t="s">
        <v>756</v>
      </c>
      <c r="D555" s="263" t="s">
        <v>494</v>
      </c>
      <c r="E555" s="560" t="s">
        <v>508</v>
      </c>
      <c r="F555" s="579">
        <v>8.0</v>
      </c>
      <c r="G555" s="580">
        <v>2400000.0</v>
      </c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8"/>
      <c r="S555" s="247"/>
      <c r="T555" s="315">
        <f t="shared" si="29"/>
        <v>2400000</v>
      </c>
      <c r="U555" s="197"/>
      <c r="V555" s="197"/>
      <c r="W555" s="198"/>
      <c r="X555" s="198"/>
      <c r="Y555" s="198"/>
      <c r="Z555" s="198"/>
    </row>
    <row r="556" ht="24.75" customHeight="1">
      <c r="A556" s="487">
        <v>15.0</v>
      </c>
      <c r="B556" s="276">
        <v>2.22310451E8</v>
      </c>
      <c r="C556" s="352" t="s">
        <v>757</v>
      </c>
      <c r="D556" s="353" t="s">
        <v>494</v>
      </c>
      <c r="E556" s="354"/>
      <c r="F556" s="355"/>
      <c r="G556" s="356">
        <v>0.0</v>
      </c>
      <c r="H556" s="356"/>
      <c r="I556" s="356"/>
      <c r="J556" s="356"/>
      <c r="K556" s="356"/>
      <c r="L556" s="356"/>
      <c r="M556" s="356"/>
      <c r="N556" s="356"/>
      <c r="O556" s="356"/>
      <c r="P556" s="356"/>
      <c r="Q556" s="356"/>
      <c r="R556" s="419"/>
      <c r="S556" s="357"/>
      <c r="T556" s="358">
        <f t="shared" si="29"/>
        <v>0</v>
      </c>
      <c r="U556" s="197"/>
      <c r="V556" s="197"/>
      <c r="W556" s="198"/>
      <c r="X556" s="198"/>
      <c r="Y556" s="198"/>
      <c r="Z556" s="198"/>
    </row>
    <row r="557" ht="24.75" customHeight="1">
      <c r="A557" s="487">
        <v>16.0</v>
      </c>
      <c r="B557" s="276">
        <v>2.22310452E8</v>
      </c>
      <c r="C557" s="245" t="s">
        <v>758</v>
      </c>
      <c r="D557" s="246" t="s">
        <v>105</v>
      </c>
      <c r="E557" s="275"/>
      <c r="F557" s="276"/>
      <c r="G557" s="277">
        <v>0.0</v>
      </c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8"/>
      <c r="S557" s="229"/>
      <c r="T557" s="315">
        <f t="shared" si="29"/>
        <v>0</v>
      </c>
      <c r="U557" s="197"/>
      <c r="V557" s="197"/>
      <c r="W557" s="198"/>
      <c r="X557" s="198"/>
      <c r="Y557" s="198"/>
      <c r="Z557" s="198"/>
    </row>
    <row r="558" ht="24.75" customHeight="1">
      <c r="A558" s="487">
        <v>17.0</v>
      </c>
      <c r="B558" s="276">
        <v>2.22310453E8</v>
      </c>
      <c r="C558" s="89" t="s">
        <v>759</v>
      </c>
      <c r="D558" s="239" t="s">
        <v>494</v>
      </c>
      <c r="E558" s="240" t="s">
        <v>650</v>
      </c>
      <c r="F558" s="241">
        <v>9.0</v>
      </c>
      <c r="G558" s="242">
        <v>3600000.0</v>
      </c>
      <c r="H558" s="220">
        <v>150000.0</v>
      </c>
      <c r="I558" s="220"/>
      <c r="J558" s="220"/>
      <c r="K558" s="220"/>
      <c r="L558" s="220"/>
      <c r="M558" s="220"/>
      <c r="N558" s="220"/>
      <c r="O558" s="220"/>
      <c r="P558" s="220"/>
      <c r="Q558" s="220"/>
      <c r="R558" s="332"/>
      <c r="S558" s="249"/>
      <c r="T558" s="223">
        <f t="shared" si="29"/>
        <v>3750000</v>
      </c>
      <c r="U558" s="197"/>
      <c r="V558" s="197"/>
      <c r="W558" s="198"/>
      <c r="X558" s="198"/>
      <c r="Y558" s="198"/>
      <c r="Z558" s="198"/>
    </row>
    <row r="559" ht="24.75" customHeight="1">
      <c r="A559" s="487">
        <v>18.0</v>
      </c>
      <c r="B559" s="276">
        <v>2.22310454E8</v>
      </c>
      <c r="C559" s="231" t="s">
        <v>326</v>
      </c>
      <c r="D559" s="232" t="s">
        <v>494</v>
      </c>
      <c r="E559" s="233" t="s">
        <v>579</v>
      </c>
      <c r="F559" s="234">
        <v>4.0</v>
      </c>
      <c r="G559" s="235">
        <v>1200000.0</v>
      </c>
      <c r="H559" s="236">
        <v>2550000.0</v>
      </c>
      <c r="I559" s="235"/>
      <c r="J559" s="235"/>
      <c r="K559" s="235"/>
      <c r="L559" s="235"/>
      <c r="M559" s="235"/>
      <c r="N559" s="235"/>
      <c r="O559" s="235"/>
      <c r="P559" s="235"/>
      <c r="Q559" s="235"/>
      <c r="R559" s="411"/>
      <c r="S559" s="254"/>
      <c r="T559" s="238">
        <f t="shared" si="29"/>
        <v>3750000</v>
      </c>
      <c r="U559" s="197"/>
      <c r="V559" s="197"/>
      <c r="W559" s="198"/>
      <c r="X559" s="198"/>
      <c r="Y559" s="198"/>
      <c r="Z559" s="198"/>
    </row>
    <row r="560" ht="24.75" customHeight="1">
      <c r="A560" s="487">
        <v>19.0</v>
      </c>
      <c r="B560" s="276">
        <v>2.22310455E8</v>
      </c>
      <c r="C560" s="245" t="s">
        <v>760</v>
      </c>
      <c r="D560" s="263" t="s">
        <v>494</v>
      </c>
      <c r="E560" s="226"/>
      <c r="F560" s="215"/>
      <c r="G560" s="227">
        <v>0.0</v>
      </c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47"/>
      <c r="S560" s="228"/>
      <c r="T560" s="315">
        <f t="shared" si="29"/>
        <v>0</v>
      </c>
      <c r="U560" s="197"/>
      <c r="V560" s="197"/>
      <c r="W560" s="198"/>
      <c r="X560" s="198"/>
      <c r="Y560" s="198"/>
      <c r="Z560" s="198"/>
    </row>
    <row r="561" ht="24.75" customHeight="1">
      <c r="A561" s="487">
        <v>20.0</v>
      </c>
      <c r="B561" s="276">
        <v>2.22310456E8</v>
      </c>
      <c r="C561" s="245" t="s">
        <v>761</v>
      </c>
      <c r="D561" s="263" t="s">
        <v>105</v>
      </c>
      <c r="E561" s="560" t="s">
        <v>534</v>
      </c>
      <c r="F561" s="561">
        <v>12.0</v>
      </c>
      <c r="G561" s="562">
        <v>3600000.0</v>
      </c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47"/>
      <c r="S561" s="247"/>
      <c r="T561" s="315">
        <f t="shared" si="29"/>
        <v>3600000</v>
      </c>
      <c r="U561" s="197"/>
      <c r="V561" s="197"/>
      <c r="W561" s="198"/>
      <c r="X561" s="198"/>
      <c r="Y561" s="198"/>
      <c r="Z561" s="198"/>
    </row>
    <row r="562" ht="24.75" customHeight="1">
      <c r="A562" s="487">
        <v>21.0</v>
      </c>
      <c r="B562" s="276">
        <v>2.22310457E8</v>
      </c>
      <c r="C562" s="224" t="s">
        <v>762</v>
      </c>
      <c r="D562" s="246" t="s">
        <v>494</v>
      </c>
      <c r="E562" s="226"/>
      <c r="F562" s="215"/>
      <c r="G562" s="227">
        <v>2000000.0</v>
      </c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8"/>
      <c r="S562" s="247"/>
      <c r="T562" s="315">
        <f t="shared" si="29"/>
        <v>2000000</v>
      </c>
      <c r="U562" s="197"/>
      <c r="V562" s="197"/>
      <c r="W562" s="198"/>
      <c r="X562" s="198"/>
      <c r="Y562" s="198"/>
      <c r="Z562" s="198"/>
    </row>
    <row r="563" ht="24.75" customHeight="1">
      <c r="A563" s="487">
        <v>22.0</v>
      </c>
      <c r="B563" s="276">
        <v>2.22310458E8</v>
      </c>
      <c r="C563" s="231" t="s">
        <v>259</v>
      </c>
      <c r="D563" s="581" t="s">
        <v>105</v>
      </c>
      <c r="E563" s="233" t="s">
        <v>565</v>
      </c>
      <c r="F563" s="234">
        <v>3.0</v>
      </c>
      <c r="G563" s="236">
        <v>3750000.0</v>
      </c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68"/>
      <c r="S563" s="254"/>
      <c r="T563" s="238">
        <f t="shared" si="29"/>
        <v>3750000</v>
      </c>
      <c r="U563" s="197"/>
      <c r="V563" s="197"/>
      <c r="W563" s="198"/>
      <c r="X563" s="198"/>
      <c r="Y563" s="198"/>
      <c r="Z563" s="198"/>
    </row>
    <row r="564" ht="24.75" customHeight="1">
      <c r="A564" s="487">
        <v>23.0</v>
      </c>
      <c r="B564" s="276">
        <v>2.22310459E8</v>
      </c>
      <c r="C564" s="245" t="s">
        <v>763</v>
      </c>
      <c r="D564" s="263" t="s">
        <v>105</v>
      </c>
      <c r="E564" s="421"/>
      <c r="F564" s="422"/>
      <c r="G564" s="423">
        <v>0.0</v>
      </c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47"/>
      <c r="S564" s="247"/>
      <c r="T564" s="315">
        <f t="shared" si="29"/>
        <v>0</v>
      </c>
      <c r="U564" s="197"/>
      <c r="V564" s="197"/>
      <c r="W564" s="198"/>
      <c r="X564" s="198"/>
      <c r="Y564" s="198"/>
      <c r="Z564" s="198"/>
    </row>
    <row r="565" ht="24.75" customHeight="1">
      <c r="A565" s="487">
        <v>24.0</v>
      </c>
      <c r="B565" s="276">
        <v>2.2231046E8</v>
      </c>
      <c r="C565" s="465" t="s">
        <v>764</v>
      </c>
      <c r="D565" s="466" t="s">
        <v>105</v>
      </c>
      <c r="E565" s="582" t="s">
        <v>535</v>
      </c>
      <c r="F565" s="494">
        <v>7.0</v>
      </c>
      <c r="G565" s="583">
        <v>3500000.0</v>
      </c>
      <c r="H565" s="469"/>
      <c r="I565" s="227"/>
      <c r="J565" s="227"/>
      <c r="K565" s="227"/>
      <c r="L565" s="227"/>
      <c r="M565" s="227"/>
      <c r="N565" s="227"/>
      <c r="O565" s="227"/>
      <c r="P565" s="227"/>
      <c r="Q565" s="227"/>
      <c r="R565" s="247"/>
      <c r="S565" s="397"/>
      <c r="T565" s="315">
        <f t="shared" si="29"/>
        <v>3500000</v>
      </c>
      <c r="U565" s="197"/>
      <c r="V565" s="197"/>
      <c r="W565" s="198"/>
      <c r="X565" s="198"/>
      <c r="Y565" s="198"/>
      <c r="Z565" s="198"/>
    </row>
    <row r="566" ht="24.75" customHeight="1">
      <c r="A566" s="487">
        <v>25.0</v>
      </c>
      <c r="B566" s="276">
        <v>2.22310461E8</v>
      </c>
      <c r="C566" s="89" t="s">
        <v>765</v>
      </c>
      <c r="D566" s="217" t="s">
        <v>105</v>
      </c>
      <c r="E566" s="218" t="s">
        <v>766</v>
      </c>
      <c r="F566" s="219">
        <v>12.0</v>
      </c>
      <c r="G566" s="220">
        <v>3600000.0</v>
      </c>
      <c r="H566" s="220">
        <v>150000.0</v>
      </c>
      <c r="I566" s="220"/>
      <c r="J566" s="220"/>
      <c r="K566" s="220"/>
      <c r="L566" s="220"/>
      <c r="M566" s="220"/>
      <c r="N566" s="220"/>
      <c r="O566" s="220"/>
      <c r="P566" s="220"/>
      <c r="Q566" s="220"/>
      <c r="R566" s="244"/>
      <c r="S566" s="249"/>
      <c r="T566" s="223">
        <f t="shared" si="29"/>
        <v>3750000</v>
      </c>
      <c r="U566" s="197"/>
      <c r="V566" s="197"/>
      <c r="W566" s="198"/>
      <c r="X566" s="198"/>
      <c r="Y566" s="198"/>
      <c r="Z566" s="198"/>
    </row>
    <row r="567" ht="24.75" customHeight="1">
      <c r="A567" s="487">
        <v>26.0</v>
      </c>
      <c r="B567" s="276">
        <v>2.22310462E8</v>
      </c>
      <c r="C567" s="412" t="s">
        <v>233</v>
      </c>
      <c r="D567" s="516" t="s">
        <v>105</v>
      </c>
      <c r="E567" s="226"/>
      <c r="F567" s="215"/>
      <c r="G567" s="227">
        <v>1000000.0</v>
      </c>
      <c r="H567" s="227">
        <v>1000000.0</v>
      </c>
      <c r="I567" s="227"/>
      <c r="J567" s="227"/>
      <c r="K567" s="227"/>
      <c r="L567" s="227"/>
      <c r="M567" s="227"/>
      <c r="N567" s="227"/>
      <c r="O567" s="227"/>
      <c r="P567" s="227"/>
      <c r="Q567" s="227"/>
      <c r="R567" s="247"/>
      <c r="S567" s="228"/>
      <c r="T567" s="315">
        <f t="shared" si="29"/>
        <v>2000000</v>
      </c>
      <c r="U567" s="197"/>
      <c r="V567" s="197"/>
      <c r="W567" s="198"/>
      <c r="X567" s="198"/>
      <c r="Y567" s="198"/>
      <c r="Z567" s="198"/>
    </row>
    <row r="568" ht="24.75" customHeight="1">
      <c r="A568" s="487">
        <v>27.0</v>
      </c>
      <c r="B568" s="276">
        <v>2.22310463E8</v>
      </c>
      <c r="C568" s="245" t="s">
        <v>767</v>
      </c>
      <c r="D568" s="263" t="s">
        <v>105</v>
      </c>
      <c r="E568" s="275"/>
      <c r="F568" s="276"/>
      <c r="G568" s="277">
        <v>0.0</v>
      </c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8"/>
      <c r="S568" s="247"/>
      <c r="T568" s="315">
        <f t="shared" si="29"/>
        <v>0</v>
      </c>
      <c r="U568" s="197"/>
      <c r="V568" s="197"/>
      <c r="W568" s="198"/>
      <c r="X568" s="198"/>
      <c r="Y568" s="198"/>
      <c r="Z568" s="198"/>
    </row>
    <row r="569" ht="24.75" customHeight="1">
      <c r="A569" s="487">
        <v>28.0</v>
      </c>
      <c r="B569" s="276">
        <v>2.22310464E8</v>
      </c>
      <c r="C569" s="231" t="s">
        <v>405</v>
      </c>
      <c r="D569" s="232" t="s">
        <v>494</v>
      </c>
      <c r="E569" s="233" t="s">
        <v>596</v>
      </c>
      <c r="F569" s="234">
        <v>6.0</v>
      </c>
      <c r="G569" s="235">
        <v>1800000.0</v>
      </c>
      <c r="H569" s="236">
        <v>1950000.0</v>
      </c>
      <c r="I569" s="235"/>
      <c r="J569" s="235"/>
      <c r="K569" s="235"/>
      <c r="L569" s="235"/>
      <c r="M569" s="235"/>
      <c r="N569" s="235"/>
      <c r="O569" s="235"/>
      <c r="P569" s="235"/>
      <c r="Q569" s="235"/>
      <c r="R569" s="411"/>
      <c r="S569" s="237"/>
      <c r="T569" s="238">
        <f t="shared" si="29"/>
        <v>3750000</v>
      </c>
      <c r="U569" s="197"/>
      <c r="V569" s="197"/>
      <c r="W569" s="198"/>
      <c r="X569" s="198"/>
      <c r="Y569" s="198"/>
      <c r="Z569" s="198"/>
    </row>
    <row r="570" ht="24.75" customHeight="1">
      <c r="A570" s="487">
        <v>29.0</v>
      </c>
      <c r="B570" s="276">
        <v>2.22310465E8</v>
      </c>
      <c r="C570" s="89" t="s">
        <v>157</v>
      </c>
      <c r="D570" s="217" t="s">
        <v>494</v>
      </c>
      <c r="E570" s="218"/>
      <c r="F570" s="219"/>
      <c r="G570" s="220">
        <v>600000.0</v>
      </c>
      <c r="H570" s="220">
        <v>3150000.0</v>
      </c>
      <c r="I570" s="220"/>
      <c r="J570" s="220"/>
      <c r="K570" s="220"/>
      <c r="L570" s="220"/>
      <c r="M570" s="220"/>
      <c r="N570" s="220"/>
      <c r="O570" s="220"/>
      <c r="P570" s="220"/>
      <c r="Q570" s="220"/>
      <c r="R570" s="332"/>
      <c r="S570" s="249"/>
      <c r="T570" s="223">
        <f t="shared" si="29"/>
        <v>3750000</v>
      </c>
      <c r="U570" s="197"/>
      <c r="V570" s="197"/>
      <c r="W570" s="198"/>
      <c r="X570" s="198"/>
      <c r="Y570" s="198"/>
      <c r="Z570" s="198"/>
    </row>
    <row r="571" ht="24.75" customHeight="1">
      <c r="A571" s="487">
        <v>30.0</v>
      </c>
      <c r="B571" s="276">
        <v>2.22310466E8</v>
      </c>
      <c r="C571" s="245" t="s">
        <v>234</v>
      </c>
      <c r="D571" s="263" t="s">
        <v>494</v>
      </c>
      <c r="E571" s="226"/>
      <c r="F571" s="215"/>
      <c r="G571" s="227">
        <v>2400000.0</v>
      </c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8"/>
      <c r="S571" s="228"/>
      <c r="T571" s="315">
        <f t="shared" si="29"/>
        <v>2400000</v>
      </c>
      <c r="U571" s="197"/>
      <c r="V571" s="197"/>
      <c r="W571" s="198"/>
      <c r="X571" s="198"/>
      <c r="Y571" s="198"/>
      <c r="Z571" s="198"/>
    </row>
    <row r="572" ht="24.75" customHeight="1">
      <c r="A572" s="487">
        <v>31.0</v>
      </c>
      <c r="B572" s="276">
        <v>2.22310467E8</v>
      </c>
      <c r="C572" s="245" t="s">
        <v>167</v>
      </c>
      <c r="D572" s="263" t="s">
        <v>494</v>
      </c>
      <c r="E572" s="226" t="s">
        <v>637</v>
      </c>
      <c r="F572" s="215">
        <v>5.0</v>
      </c>
      <c r="G572" s="227">
        <v>1500000.0</v>
      </c>
      <c r="H572" s="227">
        <v>1650000.0</v>
      </c>
      <c r="I572" s="227"/>
      <c r="J572" s="227"/>
      <c r="K572" s="227"/>
      <c r="L572" s="227"/>
      <c r="M572" s="227"/>
      <c r="N572" s="227"/>
      <c r="O572" s="227"/>
      <c r="P572" s="227"/>
      <c r="Q572" s="227"/>
      <c r="R572" s="247"/>
      <c r="S572" s="228"/>
      <c r="T572" s="315">
        <f t="shared" si="29"/>
        <v>3150000</v>
      </c>
      <c r="U572" s="197"/>
      <c r="V572" s="197"/>
      <c r="W572" s="198"/>
      <c r="X572" s="198"/>
      <c r="Y572" s="198"/>
      <c r="Z572" s="198"/>
    </row>
    <row r="573" ht="24.75" customHeight="1">
      <c r="A573" s="487">
        <v>32.0</v>
      </c>
      <c r="B573" s="276">
        <v>2.22310468E8</v>
      </c>
      <c r="C573" s="231" t="s">
        <v>260</v>
      </c>
      <c r="D573" s="264" t="s">
        <v>494</v>
      </c>
      <c r="E573" s="233"/>
      <c r="F573" s="234"/>
      <c r="G573" s="236">
        <v>3750000.0</v>
      </c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54"/>
      <c r="S573" s="254"/>
      <c r="T573" s="238">
        <f t="shared" si="29"/>
        <v>3750000</v>
      </c>
      <c r="U573" s="197"/>
      <c r="V573" s="197"/>
      <c r="W573" s="198"/>
      <c r="X573" s="198"/>
      <c r="Y573" s="198"/>
      <c r="Z573" s="198"/>
    </row>
    <row r="574" ht="24.75" customHeight="1">
      <c r="A574" s="487">
        <v>33.0</v>
      </c>
      <c r="B574" s="276">
        <v>2.22310469E8</v>
      </c>
      <c r="C574" s="245" t="s">
        <v>131</v>
      </c>
      <c r="D574" s="246" t="s">
        <v>105</v>
      </c>
      <c r="E574" s="226" t="s">
        <v>579</v>
      </c>
      <c r="F574" s="215">
        <v>4.0</v>
      </c>
      <c r="G574" s="227">
        <v>1200000.0</v>
      </c>
      <c r="H574" s="227">
        <v>300000.0</v>
      </c>
      <c r="I574" s="227"/>
      <c r="J574" s="227"/>
      <c r="K574" s="227"/>
      <c r="L574" s="227"/>
      <c r="M574" s="227"/>
      <c r="N574" s="227"/>
      <c r="O574" s="227"/>
      <c r="P574" s="227"/>
      <c r="Q574" s="227"/>
      <c r="R574" s="228"/>
      <c r="S574" s="247"/>
      <c r="T574" s="315">
        <f t="shared" si="29"/>
        <v>1500000</v>
      </c>
      <c r="U574" s="197"/>
      <c r="V574" s="197"/>
      <c r="W574" s="198"/>
      <c r="X574" s="198"/>
      <c r="Y574" s="198"/>
      <c r="Z574" s="198"/>
    </row>
    <row r="575" ht="24.75" customHeight="1">
      <c r="A575" s="487">
        <v>34.0</v>
      </c>
      <c r="B575" s="276">
        <v>2.2231047E8</v>
      </c>
      <c r="C575" s="231" t="s">
        <v>382</v>
      </c>
      <c r="D575" s="264" t="s">
        <v>105</v>
      </c>
      <c r="E575" s="233" t="s">
        <v>505</v>
      </c>
      <c r="F575" s="234">
        <v>1.0</v>
      </c>
      <c r="G575" s="236">
        <v>3750000.0</v>
      </c>
      <c r="H575" s="236"/>
      <c r="I575" s="235"/>
      <c r="J575" s="235"/>
      <c r="K575" s="235"/>
      <c r="L575" s="235"/>
      <c r="M575" s="235"/>
      <c r="N575" s="235"/>
      <c r="O575" s="235"/>
      <c r="P575" s="235"/>
      <c r="Q575" s="235"/>
      <c r="R575" s="254"/>
      <c r="S575" s="254"/>
      <c r="T575" s="238">
        <f t="shared" si="29"/>
        <v>3750000</v>
      </c>
      <c r="U575" s="197"/>
      <c r="V575" s="197"/>
      <c r="W575" s="198"/>
      <c r="X575" s="198"/>
      <c r="Y575" s="198"/>
      <c r="Z575" s="198"/>
    </row>
    <row r="576" ht="24.75" customHeight="1">
      <c r="A576" s="487">
        <v>35.0</v>
      </c>
      <c r="B576" s="276">
        <v>2.22310471E8</v>
      </c>
      <c r="C576" s="89" t="s">
        <v>99</v>
      </c>
      <c r="D576" s="239" t="s">
        <v>494</v>
      </c>
      <c r="E576" s="218" t="s">
        <v>768</v>
      </c>
      <c r="F576" s="219">
        <v>10.0</v>
      </c>
      <c r="G576" s="220">
        <v>3600000.0</v>
      </c>
      <c r="H576" s="220">
        <v>150000.0</v>
      </c>
      <c r="I576" s="220"/>
      <c r="J576" s="220"/>
      <c r="K576" s="220"/>
      <c r="L576" s="220"/>
      <c r="M576" s="220"/>
      <c r="N576" s="220"/>
      <c r="O576" s="220"/>
      <c r="P576" s="220"/>
      <c r="Q576" s="220"/>
      <c r="R576" s="332"/>
      <c r="S576" s="249"/>
      <c r="T576" s="223">
        <f t="shared" si="29"/>
        <v>3750000</v>
      </c>
      <c r="U576" s="197"/>
      <c r="V576" s="197"/>
      <c r="W576" s="198"/>
      <c r="X576" s="198"/>
      <c r="Y576" s="198"/>
      <c r="Z576" s="198"/>
    </row>
    <row r="577" ht="24.75" customHeight="1">
      <c r="A577" s="487">
        <v>36.0</v>
      </c>
      <c r="B577" s="276">
        <v>2.22310472E8</v>
      </c>
      <c r="C577" s="343" t="s">
        <v>421</v>
      </c>
      <c r="D577" s="344" t="s">
        <v>105</v>
      </c>
      <c r="E577" s="472" t="s">
        <v>535</v>
      </c>
      <c r="F577" s="473">
        <v>7.0</v>
      </c>
      <c r="G577" s="474">
        <v>2100000.0</v>
      </c>
      <c r="H577" s="348">
        <v>1650000.0</v>
      </c>
      <c r="I577" s="347"/>
      <c r="J577" s="347"/>
      <c r="K577" s="347"/>
      <c r="L577" s="347"/>
      <c r="M577" s="347"/>
      <c r="N577" s="347"/>
      <c r="O577" s="347"/>
      <c r="P577" s="347"/>
      <c r="Q577" s="347"/>
      <c r="R577" s="449"/>
      <c r="S577" s="350"/>
      <c r="T577" s="351">
        <f t="shared" si="29"/>
        <v>3750000</v>
      </c>
      <c r="U577" s="197"/>
      <c r="V577" s="197"/>
      <c r="W577" s="198"/>
      <c r="X577" s="198"/>
      <c r="Y577" s="198"/>
      <c r="Z577" s="198"/>
    </row>
    <row r="578" ht="24.75" customHeight="1">
      <c r="A578" s="487">
        <v>37.0</v>
      </c>
      <c r="B578" s="276">
        <v>2.22310473E8</v>
      </c>
      <c r="C578" s="89" t="s">
        <v>126</v>
      </c>
      <c r="D578" s="239" t="s">
        <v>494</v>
      </c>
      <c r="E578" s="218" t="s">
        <v>768</v>
      </c>
      <c r="F578" s="219">
        <v>10.0</v>
      </c>
      <c r="G578" s="220">
        <v>3750000.0</v>
      </c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332"/>
      <c r="S578" s="249"/>
      <c r="T578" s="223">
        <f t="shared" si="29"/>
        <v>3750000</v>
      </c>
      <c r="U578" s="197"/>
      <c r="V578" s="197"/>
      <c r="W578" s="198"/>
      <c r="X578" s="198"/>
      <c r="Y578" s="198"/>
      <c r="Z578" s="198"/>
    </row>
    <row r="579" ht="24.75" customHeight="1">
      <c r="A579" s="487">
        <v>38.0</v>
      </c>
      <c r="B579" s="276">
        <v>2.22310474E8</v>
      </c>
      <c r="C579" s="89" t="s">
        <v>350</v>
      </c>
      <c r="D579" s="239" t="s">
        <v>494</v>
      </c>
      <c r="E579" s="564" t="s">
        <v>534</v>
      </c>
      <c r="F579" s="584">
        <v>12.0</v>
      </c>
      <c r="G579" s="585">
        <v>4800000.0</v>
      </c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332"/>
      <c r="S579" s="249"/>
      <c r="T579" s="223">
        <f t="shared" si="29"/>
        <v>4800000</v>
      </c>
      <c r="U579" s="197"/>
      <c r="V579" s="197"/>
      <c r="W579" s="198"/>
      <c r="X579" s="198"/>
      <c r="Y579" s="198"/>
      <c r="Z579" s="198"/>
    </row>
    <row r="580" ht="24.75" customHeight="1">
      <c r="A580" s="487">
        <v>39.0</v>
      </c>
      <c r="B580" s="276">
        <v>2.22310475E8</v>
      </c>
      <c r="C580" s="231" t="s">
        <v>406</v>
      </c>
      <c r="D580" s="232" t="s">
        <v>494</v>
      </c>
      <c r="E580" s="233"/>
      <c r="F580" s="234"/>
      <c r="G580" s="235">
        <v>0.0</v>
      </c>
      <c r="H580" s="236">
        <v>3750000.0</v>
      </c>
      <c r="I580" s="235"/>
      <c r="J580" s="235"/>
      <c r="K580" s="235"/>
      <c r="L580" s="235"/>
      <c r="M580" s="235"/>
      <c r="N580" s="235"/>
      <c r="O580" s="235"/>
      <c r="P580" s="235"/>
      <c r="Q580" s="235"/>
      <c r="R580" s="254"/>
      <c r="S580" s="268"/>
      <c r="T580" s="238">
        <f t="shared" si="29"/>
        <v>3750000</v>
      </c>
      <c r="U580" s="197"/>
      <c r="V580" s="197"/>
      <c r="W580" s="198"/>
      <c r="X580" s="198"/>
      <c r="Y580" s="198"/>
      <c r="Z580" s="198"/>
    </row>
    <row r="581" ht="24.75" customHeight="1">
      <c r="A581" s="487">
        <v>40.0</v>
      </c>
      <c r="B581" s="276">
        <v>2.22310476E8</v>
      </c>
      <c r="C581" s="231" t="s">
        <v>209</v>
      </c>
      <c r="D581" s="532" t="s">
        <v>494</v>
      </c>
      <c r="E581" s="233" t="s">
        <v>513</v>
      </c>
      <c r="F581" s="234">
        <v>6.0</v>
      </c>
      <c r="G581" s="236">
        <v>3750000.0</v>
      </c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411"/>
      <c r="S581" s="254"/>
      <c r="T581" s="238">
        <f t="shared" si="29"/>
        <v>3750000</v>
      </c>
      <c r="U581" s="197"/>
      <c r="V581" s="197"/>
      <c r="W581" s="198"/>
      <c r="X581" s="198"/>
      <c r="Y581" s="198"/>
      <c r="Z581" s="198"/>
    </row>
    <row r="582" ht="24.75" customHeight="1">
      <c r="A582" s="487">
        <v>41.0</v>
      </c>
      <c r="B582" s="276">
        <v>2.22310477E8</v>
      </c>
      <c r="C582" s="586" t="s">
        <v>387</v>
      </c>
      <c r="D582" s="344" t="s">
        <v>494</v>
      </c>
      <c r="E582" s="345"/>
      <c r="F582" s="346"/>
      <c r="G582" s="347">
        <v>1000000.0</v>
      </c>
      <c r="H582" s="347">
        <v>2000000.0</v>
      </c>
      <c r="I582" s="347"/>
      <c r="J582" s="347"/>
      <c r="K582" s="347"/>
      <c r="L582" s="347"/>
      <c r="M582" s="347"/>
      <c r="N582" s="347"/>
      <c r="O582" s="347"/>
      <c r="P582" s="347"/>
      <c r="Q582" s="347"/>
      <c r="R582" s="416">
        <v>750000.0</v>
      </c>
      <c r="S582" s="350"/>
      <c r="T582" s="351">
        <f t="shared" si="29"/>
        <v>3750000</v>
      </c>
      <c r="U582" s="197"/>
      <c r="V582" s="197"/>
      <c r="W582" s="198"/>
      <c r="X582" s="198"/>
      <c r="Y582" s="198"/>
      <c r="Z582" s="198"/>
    </row>
    <row r="583" ht="24.75" customHeight="1">
      <c r="A583" s="487">
        <v>42.0</v>
      </c>
      <c r="B583" s="276">
        <v>2.22310478E8</v>
      </c>
      <c r="C583" s="587" t="s">
        <v>769</v>
      </c>
      <c r="D583" s="246" t="s">
        <v>105</v>
      </c>
      <c r="E583" s="226" t="s">
        <v>513</v>
      </c>
      <c r="F583" s="215">
        <v>6.0</v>
      </c>
      <c r="G583" s="227">
        <v>2100000.0</v>
      </c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72"/>
      <c r="S583" s="247"/>
      <c r="T583" s="315">
        <f t="shared" si="29"/>
        <v>2100000</v>
      </c>
      <c r="U583" s="197"/>
      <c r="V583" s="197"/>
      <c r="W583" s="198"/>
      <c r="X583" s="198"/>
      <c r="Y583" s="198"/>
      <c r="Z583" s="198"/>
    </row>
    <row r="584" ht="24.75" customHeight="1">
      <c r="A584" s="487">
        <v>43.0</v>
      </c>
      <c r="B584" s="276">
        <v>2.22310479E8</v>
      </c>
      <c r="C584" s="224" t="s">
        <v>294</v>
      </c>
      <c r="D584" s="263" t="s">
        <v>494</v>
      </c>
      <c r="E584" s="510"/>
      <c r="F584" s="487"/>
      <c r="G584" s="588">
        <v>3500000.0</v>
      </c>
      <c r="H584" s="295"/>
      <c r="I584" s="227"/>
      <c r="J584" s="227"/>
      <c r="K584" s="227"/>
      <c r="L584" s="227"/>
      <c r="M584" s="227"/>
      <c r="N584" s="227"/>
      <c r="O584" s="227"/>
      <c r="P584" s="227"/>
      <c r="Q584" s="227"/>
      <c r="R584" s="296"/>
      <c r="S584" s="297"/>
      <c r="T584" s="589">
        <f t="shared" si="29"/>
        <v>3500000</v>
      </c>
      <c r="U584" s="197"/>
      <c r="V584" s="197"/>
      <c r="W584" s="198"/>
      <c r="X584" s="198"/>
      <c r="Y584" s="198"/>
      <c r="Z584" s="198"/>
    </row>
    <row r="585" ht="24.75" customHeight="1">
      <c r="A585" s="203"/>
      <c r="B585" s="299"/>
      <c r="C585" s="514"/>
      <c r="D585" s="420"/>
      <c r="E585" s="410"/>
      <c r="F585" s="203"/>
      <c r="G585" s="590">
        <f t="shared" ref="G585:H585" si="30">SUM(G542:G584)</f>
        <v>86300000</v>
      </c>
      <c r="H585" s="367">
        <f t="shared" si="30"/>
        <v>24250000</v>
      </c>
      <c r="I585" s="371"/>
      <c r="J585" s="371"/>
      <c r="K585" s="371"/>
      <c r="L585" s="371"/>
      <c r="M585" s="371"/>
      <c r="N585" s="371"/>
      <c r="O585" s="371"/>
      <c r="P585" s="371"/>
      <c r="Q585" s="371"/>
      <c r="R585" s="367">
        <f t="shared" ref="R585:S585" si="31">SUM(R542:R584)</f>
        <v>1500000</v>
      </c>
      <c r="S585" s="501">
        <f t="shared" si="31"/>
        <v>0</v>
      </c>
      <c r="T585" s="407">
        <f t="shared" si="29"/>
        <v>112050000</v>
      </c>
      <c r="U585" s="197"/>
      <c r="V585" s="197"/>
      <c r="W585" s="198"/>
      <c r="X585" s="198"/>
      <c r="Y585" s="198">
        <v>5.03E7</v>
      </c>
      <c r="Z585" s="198"/>
    </row>
    <row r="586" ht="24.75" customHeight="1">
      <c r="A586" s="203"/>
      <c r="B586" s="299"/>
      <c r="C586" s="464" t="s">
        <v>770</v>
      </c>
      <c r="D586" s="420"/>
      <c r="E586" s="410"/>
      <c r="F586" s="203"/>
      <c r="G586" s="433"/>
      <c r="H586" s="371"/>
      <c r="I586" s="371"/>
      <c r="J586" s="371"/>
      <c r="K586" s="371"/>
      <c r="L586" s="371"/>
      <c r="M586" s="371"/>
      <c r="N586" s="371"/>
      <c r="O586" s="371"/>
      <c r="P586" s="371"/>
      <c r="Q586" s="371"/>
      <c r="R586" s="371"/>
      <c r="S586" s="502"/>
      <c r="T586" s="373"/>
      <c r="U586" s="197"/>
      <c r="V586" s="197"/>
      <c r="W586" s="198"/>
      <c r="X586" s="198"/>
      <c r="Y586" s="198"/>
      <c r="Z586" s="198"/>
    </row>
    <row r="587" ht="24.75" customHeight="1">
      <c r="A587" s="199" t="s">
        <v>526</v>
      </c>
      <c r="U587" s="197"/>
      <c r="V587" s="197"/>
      <c r="W587" s="198"/>
      <c r="X587" s="198"/>
      <c r="Y587" s="198"/>
      <c r="Z587" s="198"/>
    </row>
    <row r="588" ht="24.75" customHeight="1">
      <c r="A588" s="199" t="s">
        <v>480</v>
      </c>
      <c r="U588" s="197"/>
      <c r="V588" s="197"/>
      <c r="W588" s="198"/>
      <c r="X588" s="198"/>
      <c r="Y588" s="198"/>
      <c r="Z588" s="198"/>
    </row>
    <row r="589" ht="24.75" customHeight="1">
      <c r="A589" s="199" t="s">
        <v>527</v>
      </c>
      <c r="U589" s="197"/>
      <c r="V589" s="197"/>
      <c r="W589" s="198"/>
      <c r="X589" s="198"/>
      <c r="Y589" s="198"/>
      <c r="Z589" s="198"/>
    </row>
    <row r="590" ht="24.75" customHeight="1">
      <c r="A590" s="199"/>
      <c r="B590" s="199"/>
      <c r="C590" s="199"/>
      <c r="D590" s="199"/>
      <c r="E590" s="199"/>
      <c r="F590" s="199"/>
      <c r="G590" s="199"/>
      <c r="H590" s="199"/>
      <c r="I590" s="199"/>
      <c r="R590" s="199"/>
      <c r="S590" s="198"/>
      <c r="T590" s="198"/>
      <c r="U590" s="197"/>
      <c r="V590" s="197"/>
      <c r="W590" s="198"/>
      <c r="X590" s="198"/>
      <c r="Y590" s="198"/>
      <c r="Z590" s="198"/>
    </row>
    <row r="591" ht="24.75" customHeight="1">
      <c r="A591" s="199"/>
      <c r="B591" s="201" t="s">
        <v>528</v>
      </c>
      <c r="C591" s="410" t="s">
        <v>3</v>
      </c>
      <c r="D591" s="203"/>
      <c r="E591" s="312" t="s">
        <v>771</v>
      </c>
      <c r="F591" s="312"/>
      <c r="G591" s="312"/>
      <c r="H591" s="199" t="s">
        <v>119</v>
      </c>
      <c r="I591" s="199"/>
      <c r="R591" s="199"/>
      <c r="S591" s="591" t="s">
        <v>772</v>
      </c>
      <c r="U591" s="197"/>
      <c r="V591" s="197"/>
      <c r="W591" s="198"/>
      <c r="X591" s="198"/>
      <c r="Y591" s="198"/>
      <c r="Z591" s="198"/>
    </row>
    <row r="592" ht="24.75" customHeight="1">
      <c r="A592" s="199"/>
      <c r="B592" s="201" t="s">
        <v>481</v>
      </c>
      <c r="C592" s="312"/>
      <c r="D592" s="203"/>
      <c r="E592" s="199"/>
      <c r="F592" s="199"/>
      <c r="G592" s="199"/>
      <c r="H592" s="199"/>
      <c r="I592" s="199"/>
      <c r="J592" s="199"/>
      <c r="K592" s="199"/>
      <c r="L592" s="199"/>
      <c r="M592" s="199"/>
      <c r="N592" s="199"/>
      <c r="O592" s="199"/>
      <c r="P592" s="199"/>
      <c r="Q592" s="199"/>
      <c r="R592" s="199"/>
      <c r="S592" s="299"/>
      <c r="T592" s="198"/>
      <c r="U592" s="197"/>
      <c r="V592" s="197"/>
      <c r="W592" s="198"/>
      <c r="X592" s="198"/>
      <c r="Y592" s="198"/>
      <c r="Z592" s="198"/>
    </row>
    <row r="593" ht="24.75" customHeight="1">
      <c r="A593" s="204" t="s">
        <v>1</v>
      </c>
      <c r="B593" s="204" t="s">
        <v>485</v>
      </c>
      <c r="C593" s="204" t="s">
        <v>4</v>
      </c>
      <c r="D593" s="205" t="s">
        <v>773</v>
      </c>
      <c r="E593" s="592" t="s">
        <v>531</v>
      </c>
      <c r="F593" s="593"/>
      <c r="G593" s="208" t="s">
        <v>488</v>
      </c>
      <c r="H593" s="209" t="s">
        <v>489</v>
      </c>
      <c r="I593" s="210"/>
      <c r="J593" s="210"/>
      <c r="K593" s="210"/>
      <c r="L593" s="210"/>
      <c r="M593" s="210"/>
      <c r="N593" s="210"/>
      <c r="O593" s="210"/>
      <c r="P593" s="210"/>
      <c r="Q593" s="210"/>
      <c r="R593" s="211" t="s">
        <v>490</v>
      </c>
      <c r="S593" s="212" t="s">
        <v>491</v>
      </c>
      <c r="T593" s="209" t="s">
        <v>457</v>
      </c>
      <c r="U593" s="197"/>
      <c r="V593" s="197"/>
      <c r="W593" s="198"/>
      <c r="X593" s="198"/>
      <c r="Y593" s="198"/>
      <c r="Z593" s="198"/>
    </row>
    <row r="594" ht="24.75" customHeight="1">
      <c r="A594" s="122"/>
      <c r="B594" s="122"/>
      <c r="C594" s="122"/>
      <c r="D594" s="122"/>
      <c r="E594" s="594" t="s">
        <v>487</v>
      </c>
      <c r="F594" s="594" t="s">
        <v>475</v>
      </c>
      <c r="G594" s="122"/>
      <c r="H594" s="122"/>
      <c r="I594" s="213"/>
      <c r="J594" s="213"/>
      <c r="K594" s="213"/>
      <c r="L594" s="213"/>
      <c r="M594" s="213"/>
      <c r="N594" s="213"/>
      <c r="O594" s="213"/>
      <c r="P594" s="213"/>
      <c r="Q594" s="213"/>
      <c r="R594" s="214"/>
      <c r="S594" s="122"/>
      <c r="T594" s="122"/>
      <c r="U594" s="197"/>
      <c r="V594" s="197"/>
      <c r="W594" s="198"/>
      <c r="X594" s="198"/>
      <c r="Y594" s="198"/>
      <c r="Z594" s="198"/>
    </row>
    <row r="595" ht="24.75" customHeight="1">
      <c r="A595" s="487">
        <v>1.0</v>
      </c>
      <c r="B595" s="276">
        <v>2.2231048E8</v>
      </c>
      <c r="C595" s="89" t="s">
        <v>189</v>
      </c>
      <c r="D595" s="217" t="s">
        <v>494</v>
      </c>
      <c r="E595" s="218" t="s">
        <v>638</v>
      </c>
      <c r="F595" s="219">
        <v>10.0</v>
      </c>
      <c r="G595" s="220">
        <v>3300000.0</v>
      </c>
      <c r="H595" s="220">
        <v>450000.0</v>
      </c>
      <c r="I595" s="223"/>
      <c r="J595" s="223"/>
      <c r="K595" s="223"/>
      <c r="L595" s="223"/>
      <c r="M595" s="223"/>
      <c r="N595" s="223"/>
      <c r="O595" s="223"/>
      <c r="P595" s="223"/>
      <c r="Q595" s="223"/>
      <c r="R595" s="223"/>
      <c r="S595" s="223"/>
      <c r="T595" s="223">
        <f t="shared" ref="T595:T637" si="32">SUM(G595:S595)</f>
        <v>3750000</v>
      </c>
      <c r="U595" s="197"/>
      <c r="V595" s="197"/>
      <c r="W595" s="198"/>
      <c r="X595" s="198"/>
      <c r="Y595" s="198"/>
      <c r="Z595" s="198"/>
    </row>
    <row r="596" ht="24.75" customHeight="1">
      <c r="A596" s="487">
        <v>2.0</v>
      </c>
      <c r="B596" s="276">
        <v>2.22310481E8</v>
      </c>
      <c r="C596" s="245" t="s">
        <v>419</v>
      </c>
      <c r="D596" s="263" t="s">
        <v>105</v>
      </c>
      <c r="E596" s="226" t="s">
        <v>532</v>
      </c>
      <c r="F596" s="215">
        <v>2.0</v>
      </c>
      <c r="G596" s="227">
        <v>600000.0</v>
      </c>
      <c r="H596" s="262">
        <v>1500000.0</v>
      </c>
      <c r="I596" s="277"/>
      <c r="J596" s="277"/>
      <c r="K596" s="277"/>
      <c r="L596" s="277"/>
      <c r="M596" s="277"/>
      <c r="N596" s="277"/>
      <c r="O596" s="277"/>
      <c r="P596" s="277"/>
      <c r="Q596" s="228"/>
      <c r="R596" s="228"/>
      <c r="S596" s="247"/>
      <c r="T596" s="315">
        <f t="shared" si="32"/>
        <v>2100000</v>
      </c>
      <c r="U596" s="197"/>
      <c r="V596" s="197"/>
      <c r="W596" s="198"/>
      <c r="X596" s="198"/>
      <c r="Y596" s="198"/>
      <c r="Z596" s="198"/>
    </row>
    <row r="597" ht="24.75" customHeight="1">
      <c r="A597" s="487">
        <v>3.0</v>
      </c>
      <c r="B597" s="276">
        <v>2.22310482E8</v>
      </c>
      <c r="C597" s="412" t="s">
        <v>217</v>
      </c>
      <c r="D597" s="516" t="s">
        <v>494</v>
      </c>
      <c r="E597" s="226"/>
      <c r="F597" s="215"/>
      <c r="G597" s="227">
        <v>0.0</v>
      </c>
      <c r="H597" s="227">
        <v>2000000.0</v>
      </c>
      <c r="I597" s="227"/>
      <c r="J597" s="227"/>
      <c r="K597" s="227"/>
      <c r="L597" s="227"/>
      <c r="M597" s="227"/>
      <c r="N597" s="227"/>
      <c r="O597" s="227"/>
      <c r="P597" s="227"/>
      <c r="Q597" s="397"/>
      <c r="R597" s="595">
        <v>500000.0</v>
      </c>
      <c r="S597" s="247"/>
      <c r="T597" s="315">
        <f t="shared" si="32"/>
        <v>2500000</v>
      </c>
      <c r="U597" s="197"/>
      <c r="V597" s="197"/>
      <c r="W597" s="198"/>
      <c r="X597" s="198"/>
      <c r="Y597" s="198"/>
      <c r="Z597" s="198"/>
    </row>
    <row r="598" ht="24.75" customHeight="1">
      <c r="A598" s="487">
        <v>4.0</v>
      </c>
      <c r="B598" s="276">
        <v>2.22310483E8</v>
      </c>
      <c r="C598" s="89" t="s">
        <v>774</v>
      </c>
      <c r="D598" s="239" t="s">
        <v>494</v>
      </c>
      <c r="E598" s="218" t="s">
        <v>534</v>
      </c>
      <c r="F598" s="219">
        <v>12.0</v>
      </c>
      <c r="G598" s="220">
        <v>4200000.0</v>
      </c>
      <c r="H598" s="220"/>
      <c r="I598" s="220"/>
      <c r="J598" s="220"/>
      <c r="K598" s="220"/>
      <c r="L598" s="220"/>
      <c r="M598" s="220"/>
      <c r="N598" s="220"/>
      <c r="O598" s="220"/>
      <c r="P598" s="220"/>
      <c r="Q598" s="249"/>
      <c r="R598" s="332"/>
      <c r="S598" s="249"/>
      <c r="T598" s="223">
        <f t="shared" si="32"/>
        <v>4200000</v>
      </c>
      <c r="U598" s="197"/>
      <c r="V598" s="197"/>
      <c r="W598" s="198"/>
      <c r="X598" s="198"/>
      <c r="Y598" s="198"/>
      <c r="Z598" s="198"/>
    </row>
    <row r="599" ht="24.75" customHeight="1">
      <c r="A599" s="487">
        <v>5.0</v>
      </c>
      <c r="B599" s="276">
        <v>2.22310484E8</v>
      </c>
      <c r="C599" s="231" t="s">
        <v>286</v>
      </c>
      <c r="D599" s="264" t="s">
        <v>105</v>
      </c>
      <c r="E599" s="233" t="s">
        <v>650</v>
      </c>
      <c r="F599" s="234">
        <v>9.0</v>
      </c>
      <c r="G599" s="235">
        <v>3000000.0</v>
      </c>
      <c r="H599" s="235">
        <v>300000.0</v>
      </c>
      <c r="I599" s="235"/>
      <c r="J599" s="235"/>
      <c r="K599" s="235"/>
      <c r="L599" s="235"/>
      <c r="M599" s="235"/>
      <c r="N599" s="235"/>
      <c r="O599" s="235"/>
      <c r="P599" s="235"/>
      <c r="Q599" s="254"/>
      <c r="R599" s="266">
        <v>450000.0</v>
      </c>
      <c r="S599" s="254"/>
      <c r="T599" s="238">
        <f t="shared" si="32"/>
        <v>3750000</v>
      </c>
      <c r="U599" s="197"/>
      <c r="V599" s="197"/>
      <c r="W599" s="198"/>
      <c r="X599" s="198"/>
      <c r="Y599" s="198"/>
      <c r="Z599" s="198"/>
    </row>
    <row r="600" ht="24.75" customHeight="1">
      <c r="A600" s="487">
        <v>6.0</v>
      </c>
      <c r="B600" s="276">
        <v>2.22310485E8</v>
      </c>
      <c r="C600" s="523" t="s">
        <v>775</v>
      </c>
      <c r="D600" s="524" t="s">
        <v>105</v>
      </c>
      <c r="E600" s="525"/>
      <c r="F600" s="526"/>
      <c r="G600" s="527">
        <v>0.0</v>
      </c>
      <c r="H600" s="527"/>
      <c r="I600" s="527"/>
      <c r="J600" s="527"/>
      <c r="K600" s="527"/>
      <c r="L600" s="527"/>
      <c r="M600" s="527"/>
      <c r="N600" s="527"/>
      <c r="O600" s="527"/>
      <c r="P600" s="527"/>
      <c r="Q600" s="529"/>
      <c r="R600" s="529"/>
      <c r="S600" s="596"/>
      <c r="T600" s="530">
        <f t="shared" si="32"/>
        <v>0</v>
      </c>
      <c r="U600" s="197"/>
      <c r="V600" s="197"/>
      <c r="W600" s="198"/>
      <c r="X600" s="198"/>
      <c r="Y600" s="198"/>
      <c r="Z600" s="198"/>
    </row>
    <row r="601" ht="24.75" customHeight="1">
      <c r="A601" s="487">
        <v>7.0</v>
      </c>
      <c r="B601" s="276">
        <v>2.22310486E8</v>
      </c>
      <c r="C601" s="231" t="s">
        <v>191</v>
      </c>
      <c r="D601" s="232" t="s">
        <v>105</v>
      </c>
      <c r="E601" s="233" t="s">
        <v>574</v>
      </c>
      <c r="F601" s="234">
        <v>5.0</v>
      </c>
      <c r="G601" s="235">
        <v>3000000.0</v>
      </c>
      <c r="H601" s="236">
        <v>750000.0</v>
      </c>
      <c r="I601" s="235"/>
      <c r="J601" s="235"/>
      <c r="K601" s="235"/>
      <c r="L601" s="235"/>
      <c r="M601" s="235"/>
      <c r="N601" s="235"/>
      <c r="O601" s="235"/>
      <c r="P601" s="235"/>
      <c r="Q601" s="237"/>
      <c r="R601" s="237"/>
      <c r="S601" s="237"/>
      <c r="T601" s="238">
        <f t="shared" si="32"/>
        <v>3750000</v>
      </c>
      <c r="U601" s="197"/>
      <c r="V601" s="197"/>
      <c r="W601" s="198"/>
      <c r="X601" s="198"/>
      <c r="Y601" s="198"/>
      <c r="Z601" s="198"/>
    </row>
    <row r="602" ht="24.75" customHeight="1">
      <c r="A602" s="487">
        <v>8.0</v>
      </c>
      <c r="B602" s="276">
        <v>2.22310487E8</v>
      </c>
      <c r="C602" s="245" t="s">
        <v>125</v>
      </c>
      <c r="D602" s="246" t="s">
        <v>494</v>
      </c>
      <c r="E602" s="226"/>
      <c r="F602" s="215"/>
      <c r="G602" s="227">
        <v>300000.0</v>
      </c>
      <c r="H602" s="227">
        <v>800000.0</v>
      </c>
      <c r="I602" s="227"/>
      <c r="J602" s="227"/>
      <c r="K602" s="227"/>
      <c r="L602" s="227"/>
      <c r="M602" s="227"/>
      <c r="N602" s="227"/>
      <c r="O602" s="227"/>
      <c r="P602" s="227"/>
      <c r="Q602" s="247"/>
      <c r="R602" s="247"/>
      <c r="S602" s="247"/>
      <c r="T602" s="315">
        <f t="shared" si="32"/>
        <v>1100000</v>
      </c>
      <c r="U602" s="197"/>
      <c r="V602" s="197"/>
      <c r="W602" s="198"/>
      <c r="X602" s="198"/>
      <c r="Y602" s="198"/>
      <c r="Z602" s="198"/>
    </row>
    <row r="603" ht="24.75" customHeight="1">
      <c r="A603" s="597">
        <v>9.0</v>
      </c>
      <c r="B603" s="598">
        <v>2.22310488E8</v>
      </c>
      <c r="C603" s="231" t="s">
        <v>776</v>
      </c>
      <c r="D603" s="264" t="s">
        <v>494</v>
      </c>
      <c r="E603" s="233" t="s">
        <v>596</v>
      </c>
      <c r="F603" s="234">
        <v>6.0</v>
      </c>
      <c r="G603" s="235">
        <v>3600000.0</v>
      </c>
      <c r="H603" s="235">
        <v>150000.0</v>
      </c>
      <c r="I603" s="533"/>
      <c r="J603" s="533"/>
      <c r="K603" s="533"/>
      <c r="L603" s="533"/>
      <c r="M603" s="533"/>
      <c r="N603" s="533"/>
      <c r="O603" s="533"/>
      <c r="P603" s="533"/>
      <c r="Q603" s="254"/>
      <c r="R603" s="237"/>
      <c r="S603" s="254"/>
      <c r="T603" s="238">
        <f t="shared" si="32"/>
        <v>3750000</v>
      </c>
      <c r="U603" s="197"/>
      <c r="V603" s="197"/>
      <c r="W603" s="198"/>
      <c r="X603" s="198"/>
      <c r="Y603" s="198"/>
      <c r="Z603" s="198"/>
    </row>
    <row r="604" ht="24.75" customHeight="1">
      <c r="A604" s="487">
        <v>10.0</v>
      </c>
      <c r="B604" s="276">
        <v>2.22310489E8</v>
      </c>
      <c r="C604" s="231" t="s">
        <v>235</v>
      </c>
      <c r="D604" s="264" t="s">
        <v>494</v>
      </c>
      <c r="E604" s="233" t="s">
        <v>579</v>
      </c>
      <c r="F604" s="234">
        <v>4.0</v>
      </c>
      <c r="G604" s="235">
        <v>1200000.0</v>
      </c>
      <c r="H604" s="235">
        <v>1000000.0</v>
      </c>
      <c r="I604" s="235"/>
      <c r="J604" s="235"/>
      <c r="K604" s="235"/>
      <c r="L604" s="235"/>
      <c r="M604" s="235"/>
      <c r="N604" s="235"/>
      <c r="O604" s="235"/>
      <c r="P604" s="235"/>
      <c r="Q604" s="254"/>
      <c r="R604" s="269">
        <v>1550000.0</v>
      </c>
      <c r="S604" s="254"/>
      <c r="T604" s="238">
        <f t="shared" si="32"/>
        <v>3750000</v>
      </c>
      <c r="U604" s="197"/>
      <c r="V604" s="197"/>
      <c r="W604" s="198"/>
      <c r="X604" s="198"/>
      <c r="Y604" s="198"/>
      <c r="Z604" s="198"/>
    </row>
    <row r="605" ht="24.75" customHeight="1">
      <c r="A605" s="487">
        <v>11.0</v>
      </c>
      <c r="B605" s="276">
        <v>2.2231049E8</v>
      </c>
      <c r="C605" s="89" t="s">
        <v>777</v>
      </c>
      <c r="D605" s="239" t="s">
        <v>494</v>
      </c>
      <c r="E605" s="218" t="s">
        <v>752</v>
      </c>
      <c r="F605" s="219">
        <v>3.0</v>
      </c>
      <c r="G605" s="220">
        <v>4200000.0</v>
      </c>
      <c r="H605" s="220"/>
      <c r="I605" s="220"/>
      <c r="J605" s="220"/>
      <c r="K605" s="220"/>
      <c r="L605" s="220"/>
      <c r="M605" s="220"/>
      <c r="N605" s="220"/>
      <c r="O605" s="220"/>
      <c r="P605" s="220"/>
      <c r="Q605" s="249"/>
      <c r="R605" s="249"/>
      <c r="S605" s="249"/>
      <c r="T605" s="223">
        <f t="shared" si="32"/>
        <v>4200000</v>
      </c>
      <c r="U605" s="197"/>
      <c r="V605" s="197"/>
      <c r="W605" s="198"/>
      <c r="X605" s="198"/>
      <c r="Y605" s="198"/>
      <c r="Z605" s="198"/>
    </row>
    <row r="606" ht="24.75" customHeight="1">
      <c r="A606" s="487">
        <v>12.0</v>
      </c>
      <c r="B606" s="276">
        <v>2.22310491E8</v>
      </c>
      <c r="C606" s="89" t="s">
        <v>190</v>
      </c>
      <c r="D606" s="217" t="s">
        <v>494</v>
      </c>
      <c r="E606" s="240"/>
      <c r="F606" s="241"/>
      <c r="G606" s="242">
        <v>0.0</v>
      </c>
      <c r="H606" s="220">
        <v>3750000.0</v>
      </c>
      <c r="I606" s="242"/>
      <c r="J606" s="242"/>
      <c r="K606" s="242"/>
      <c r="L606" s="242"/>
      <c r="M606" s="242"/>
      <c r="N606" s="242"/>
      <c r="O606" s="242"/>
      <c r="P606" s="242"/>
      <c r="Q606" s="244"/>
      <c r="R606" s="244"/>
      <c r="S606" s="249"/>
      <c r="T606" s="223">
        <f t="shared" si="32"/>
        <v>3750000</v>
      </c>
      <c r="U606" s="197"/>
      <c r="V606" s="197"/>
      <c r="W606" s="198"/>
      <c r="X606" s="198"/>
      <c r="Y606" s="198"/>
      <c r="Z606" s="198"/>
    </row>
    <row r="607" ht="24.75" customHeight="1">
      <c r="A607" s="487">
        <v>13.0</v>
      </c>
      <c r="B607" s="276">
        <v>2.22310492E8</v>
      </c>
      <c r="C607" s="245" t="s">
        <v>778</v>
      </c>
      <c r="D607" s="246" t="s">
        <v>105</v>
      </c>
      <c r="E607" s="226"/>
      <c r="F607" s="215"/>
      <c r="G607" s="227">
        <v>0.0</v>
      </c>
      <c r="H607" s="227"/>
      <c r="I607" s="227"/>
      <c r="J607" s="227"/>
      <c r="K607" s="227"/>
      <c r="L607" s="227"/>
      <c r="M607" s="227"/>
      <c r="N607" s="227"/>
      <c r="O607" s="227"/>
      <c r="P607" s="227"/>
      <c r="Q607" s="247"/>
      <c r="R607" s="247"/>
      <c r="S607" s="228"/>
      <c r="T607" s="315">
        <f t="shared" si="32"/>
        <v>0</v>
      </c>
      <c r="U607" s="197"/>
      <c r="V607" s="197"/>
      <c r="W607" s="198"/>
      <c r="X607" s="198"/>
      <c r="Y607" s="198"/>
      <c r="Z607" s="198"/>
    </row>
    <row r="608" ht="24.75" customHeight="1">
      <c r="A608" s="487">
        <v>14.0</v>
      </c>
      <c r="B608" s="276">
        <v>2.22310493E8</v>
      </c>
      <c r="C608" s="89" t="s">
        <v>147</v>
      </c>
      <c r="D608" s="239" t="s">
        <v>105</v>
      </c>
      <c r="E608" s="218" t="s">
        <v>518</v>
      </c>
      <c r="F608" s="219">
        <v>7.0</v>
      </c>
      <c r="G608" s="220">
        <v>2700000.0</v>
      </c>
      <c r="H608" s="220">
        <v>300000.0</v>
      </c>
      <c r="I608" s="220"/>
      <c r="J608" s="220"/>
      <c r="K608" s="220"/>
      <c r="L608" s="220"/>
      <c r="M608" s="220"/>
      <c r="N608" s="220"/>
      <c r="O608" s="220"/>
      <c r="P608" s="220"/>
      <c r="Q608" s="249"/>
      <c r="R608" s="332">
        <v>750000.0</v>
      </c>
      <c r="S608" s="249"/>
      <c r="T608" s="223">
        <f t="shared" si="32"/>
        <v>3750000</v>
      </c>
      <c r="U608" s="197"/>
      <c r="V608" s="197"/>
      <c r="W608" s="198"/>
      <c r="X608" s="198"/>
      <c r="Y608" s="198"/>
      <c r="Z608" s="198"/>
    </row>
    <row r="609" ht="24.75" customHeight="1">
      <c r="A609" s="487">
        <v>15.0</v>
      </c>
      <c r="B609" s="276">
        <v>2.22310494E8</v>
      </c>
      <c r="C609" s="300" t="s">
        <v>360</v>
      </c>
      <c r="D609" s="246" t="s">
        <v>494</v>
      </c>
      <c r="E609" s="226"/>
      <c r="F609" s="215"/>
      <c r="G609" s="227">
        <v>0.0</v>
      </c>
      <c r="H609" s="262">
        <v>700000.0</v>
      </c>
      <c r="I609" s="227"/>
      <c r="J609" s="227"/>
      <c r="K609" s="227"/>
      <c r="L609" s="227"/>
      <c r="M609" s="227"/>
      <c r="N609" s="227"/>
      <c r="O609" s="227"/>
      <c r="P609" s="227"/>
      <c r="Q609" s="247"/>
      <c r="R609" s="247"/>
      <c r="S609" s="228"/>
      <c r="T609" s="315">
        <f t="shared" si="32"/>
        <v>700000</v>
      </c>
      <c r="U609" s="197"/>
      <c r="V609" s="197"/>
      <c r="W609" s="198"/>
      <c r="X609" s="198"/>
      <c r="Y609" s="198"/>
      <c r="Z609" s="198"/>
    </row>
    <row r="610" ht="24.75" customHeight="1">
      <c r="A610" s="487">
        <v>16.0</v>
      </c>
      <c r="B610" s="276">
        <v>2.22310495E8</v>
      </c>
      <c r="C610" s="231" t="s">
        <v>187</v>
      </c>
      <c r="D610" s="232" t="s">
        <v>494</v>
      </c>
      <c r="E610" s="233" t="s">
        <v>564</v>
      </c>
      <c r="F610" s="234">
        <v>8.0</v>
      </c>
      <c r="G610" s="235">
        <v>3000000.0</v>
      </c>
      <c r="H610" s="235">
        <v>350000.0</v>
      </c>
      <c r="I610" s="235"/>
      <c r="J610" s="235"/>
      <c r="K610" s="235"/>
      <c r="L610" s="235"/>
      <c r="M610" s="235"/>
      <c r="N610" s="235"/>
      <c r="O610" s="235"/>
      <c r="P610" s="235"/>
      <c r="Q610" s="237"/>
      <c r="R610" s="495">
        <v>400000.0</v>
      </c>
      <c r="S610" s="237"/>
      <c r="T610" s="238">
        <f t="shared" si="32"/>
        <v>3750000</v>
      </c>
      <c r="U610" s="197"/>
      <c r="V610" s="197"/>
      <c r="W610" s="198"/>
      <c r="X610" s="198"/>
      <c r="Y610" s="198"/>
      <c r="Z610" s="198"/>
    </row>
    <row r="611" ht="24.75" customHeight="1">
      <c r="A611" s="487">
        <v>17.0</v>
      </c>
      <c r="B611" s="276">
        <v>2.22310496E8</v>
      </c>
      <c r="C611" s="245" t="s">
        <v>108</v>
      </c>
      <c r="D611" s="263" t="s">
        <v>105</v>
      </c>
      <c r="E611" s="226"/>
      <c r="F611" s="215"/>
      <c r="G611" s="227">
        <v>0.0</v>
      </c>
      <c r="H611" s="227">
        <v>1000000.0</v>
      </c>
      <c r="I611" s="227"/>
      <c r="J611" s="227"/>
      <c r="K611" s="227"/>
      <c r="L611" s="227"/>
      <c r="M611" s="227"/>
      <c r="N611" s="227"/>
      <c r="O611" s="227"/>
      <c r="P611" s="227"/>
      <c r="Q611" s="228"/>
      <c r="R611" s="424">
        <v>1000000.0</v>
      </c>
      <c r="S611" s="228"/>
      <c r="T611" s="315">
        <f t="shared" si="32"/>
        <v>2000000</v>
      </c>
      <c r="U611" s="197"/>
      <c r="V611" s="197"/>
      <c r="W611" s="198"/>
      <c r="X611" s="198"/>
      <c r="Y611" s="198"/>
      <c r="Z611" s="198"/>
    </row>
    <row r="612" ht="24.75" customHeight="1">
      <c r="A612" s="487">
        <v>18.0</v>
      </c>
      <c r="B612" s="276">
        <v>2.22310497E8</v>
      </c>
      <c r="C612" s="587" t="s">
        <v>438</v>
      </c>
      <c r="D612" s="246" t="s">
        <v>494</v>
      </c>
      <c r="E612" s="258"/>
      <c r="F612" s="259"/>
      <c r="G612" s="260">
        <v>500000.0</v>
      </c>
      <c r="H612" s="262">
        <v>3000000.0</v>
      </c>
      <c r="I612" s="260"/>
      <c r="J612" s="260"/>
      <c r="K612" s="260"/>
      <c r="L612" s="260"/>
      <c r="M612" s="260"/>
      <c r="N612" s="260"/>
      <c r="O612" s="260"/>
      <c r="P612" s="260"/>
      <c r="Q612" s="272"/>
      <c r="R612" s="272"/>
      <c r="S612" s="247"/>
      <c r="T612" s="315">
        <f t="shared" si="32"/>
        <v>3500000</v>
      </c>
      <c r="U612" s="197"/>
      <c r="V612" s="197"/>
      <c r="W612" s="198"/>
      <c r="X612" s="198"/>
      <c r="Y612" s="198"/>
      <c r="Z612" s="198"/>
    </row>
    <row r="613" ht="24.75" customHeight="1">
      <c r="A613" s="487">
        <v>19.0</v>
      </c>
      <c r="B613" s="276">
        <v>2.22310498E8</v>
      </c>
      <c r="C613" s="245" t="s">
        <v>262</v>
      </c>
      <c r="D613" s="246" t="s">
        <v>494</v>
      </c>
      <c r="E613" s="226" t="s">
        <v>532</v>
      </c>
      <c r="F613" s="215">
        <v>2.0</v>
      </c>
      <c r="G613" s="227">
        <v>600000.0</v>
      </c>
      <c r="H613" s="262">
        <v>1500000.0</v>
      </c>
      <c r="I613" s="227"/>
      <c r="J613" s="227"/>
      <c r="K613" s="227"/>
      <c r="L613" s="227"/>
      <c r="M613" s="227"/>
      <c r="N613" s="227"/>
      <c r="O613" s="227"/>
      <c r="P613" s="227"/>
      <c r="Q613" s="247"/>
      <c r="R613" s="247"/>
      <c r="S613" s="228"/>
      <c r="T613" s="315">
        <f t="shared" si="32"/>
        <v>2100000</v>
      </c>
      <c r="U613" s="197"/>
      <c r="V613" s="197"/>
      <c r="W613" s="198"/>
      <c r="X613" s="198"/>
      <c r="Y613" s="198"/>
      <c r="Z613" s="198"/>
    </row>
    <row r="614" ht="24.75" customHeight="1">
      <c r="A614" s="487">
        <v>20.0</v>
      </c>
      <c r="B614" s="276">
        <v>2.22310499E8</v>
      </c>
      <c r="C614" s="245" t="s">
        <v>779</v>
      </c>
      <c r="D614" s="246" t="s">
        <v>494</v>
      </c>
      <c r="E614" s="226" t="s">
        <v>649</v>
      </c>
      <c r="F614" s="215">
        <v>5.0</v>
      </c>
      <c r="G614" s="227">
        <v>1500000.0</v>
      </c>
      <c r="H614" s="227"/>
      <c r="I614" s="227"/>
      <c r="J614" s="227"/>
      <c r="K614" s="227"/>
      <c r="L614" s="227"/>
      <c r="M614" s="227"/>
      <c r="N614" s="227"/>
      <c r="O614" s="227"/>
      <c r="P614" s="227"/>
      <c r="Q614" s="247"/>
      <c r="R614" s="247"/>
      <c r="S614" s="247"/>
      <c r="T614" s="315">
        <f t="shared" si="32"/>
        <v>1500000</v>
      </c>
      <c r="U614" s="197"/>
      <c r="V614" s="197"/>
      <c r="W614" s="198"/>
      <c r="X614" s="198"/>
      <c r="Y614" s="198"/>
      <c r="Z614" s="198"/>
    </row>
    <row r="615" ht="24.75" customHeight="1">
      <c r="A615" s="487">
        <v>21.0</v>
      </c>
      <c r="B615" s="276">
        <v>2.223105E8</v>
      </c>
      <c r="C615" s="599" t="s">
        <v>181</v>
      </c>
      <c r="D615" s="600" t="s">
        <v>494</v>
      </c>
      <c r="E615" s="601" t="s">
        <v>532</v>
      </c>
      <c r="F615" s="602">
        <v>2.0</v>
      </c>
      <c r="G615" s="603">
        <v>2400000.0</v>
      </c>
      <c r="H615" s="604">
        <v>1350000.0</v>
      </c>
      <c r="I615" s="603"/>
      <c r="J615" s="603"/>
      <c r="K615" s="603"/>
      <c r="L615" s="603"/>
      <c r="M615" s="603"/>
      <c r="N615" s="603"/>
      <c r="O615" s="603"/>
      <c r="P615" s="603"/>
      <c r="Q615" s="605"/>
      <c r="R615" s="605"/>
      <c r="S615" s="606"/>
      <c r="T615" s="607">
        <f t="shared" si="32"/>
        <v>3750000</v>
      </c>
      <c r="U615" s="197"/>
      <c r="V615" s="197"/>
      <c r="W615" s="198"/>
      <c r="X615" s="198"/>
      <c r="Y615" s="198"/>
      <c r="Z615" s="198"/>
    </row>
    <row r="616" ht="24.75" customHeight="1">
      <c r="A616" s="608">
        <v>22.0</v>
      </c>
      <c r="B616" s="609" t="s">
        <v>780</v>
      </c>
      <c r="C616" s="398" t="s">
        <v>194</v>
      </c>
      <c r="D616" s="610" t="s">
        <v>494</v>
      </c>
      <c r="E616" s="519"/>
      <c r="F616" s="486"/>
      <c r="G616" s="496">
        <v>0.0</v>
      </c>
      <c r="H616" s="220">
        <v>3750000.0</v>
      </c>
      <c r="I616" s="496"/>
      <c r="J616" s="496"/>
      <c r="K616" s="496"/>
      <c r="L616" s="496"/>
      <c r="M616" s="496"/>
      <c r="N616" s="496"/>
      <c r="O616" s="496"/>
      <c r="P616" s="496"/>
      <c r="Q616" s="278"/>
      <c r="R616" s="278"/>
      <c r="S616" s="244"/>
      <c r="T616" s="223">
        <f t="shared" si="32"/>
        <v>3750000</v>
      </c>
      <c r="U616" s="197"/>
      <c r="V616" s="197"/>
      <c r="W616" s="198"/>
      <c r="X616" s="198"/>
      <c r="Y616" s="198"/>
      <c r="Z616" s="198"/>
    </row>
    <row r="617" ht="24.75" customHeight="1">
      <c r="A617" s="487">
        <v>23.0</v>
      </c>
      <c r="B617" s="276">
        <v>2.22310501E8</v>
      </c>
      <c r="C617" s="245" t="s">
        <v>781</v>
      </c>
      <c r="D617" s="246" t="s">
        <v>105</v>
      </c>
      <c r="E617" s="275" t="s">
        <v>6</v>
      </c>
      <c r="F617" s="276"/>
      <c r="G617" s="277">
        <v>3500000.0</v>
      </c>
      <c r="H617" s="227"/>
      <c r="I617" s="277"/>
      <c r="J617" s="277"/>
      <c r="K617" s="277"/>
      <c r="L617" s="277"/>
      <c r="M617" s="277"/>
      <c r="N617" s="277"/>
      <c r="O617" s="277"/>
      <c r="P617" s="277"/>
      <c r="Q617" s="247"/>
      <c r="R617" s="247"/>
      <c r="S617" s="247"/>
      <c r="T617" s="315">
        <f t="shared" si="32"/>
        <v>3500000</v>
      </c>
      <c r="U617" s="197"/>
      <c r="V617" s="197"/>
      <c r="W617" s="198"/>
      <c r="X617" s="198"/>
      <c r="Y617" s="198"/>
      <c r="Z617" s="198"/>
    </row>
    <row r="618" ht="24.75" customHeight="1">
      <c r="A618" s="487">
        <v>24.0</v>
      </c>
      <c r="B618" s="276">
        <v>2.22310502E8</v>
      </c>
      <c r="C618" s="245" t="s">
        <v>782</v>
      </c>
      <c r="D618" s="246" t="s">
        <v>105</v>
      </c>
      <c r="E618" s="226" t="s">
        <v>532</v>
      </c>
      <c r="F618" s="215">
        <v>2.0</v>
      </c>
      <c r="G618" s="227">
        <v>600000.0</v>
      </c>
      <c r="H618" s="227"/>
      <c r="I618" s="227"/>
      <c r="J618" s="227"/>
      <c r="K618" s="227"/>
      <c r="L618" s="227"/>
      <c r="M618" s="227"/>
      <c r="N618" s="227"/>
      <c r="O618" s="227"/>
      <c r="P618" s="227"/>
      <c r="Q618" s="247"/>
      <c r="R618" s="247"/>
      <c r="S618" s="397"/>
      <c r="T618" s="315">
        <f t="shared" si="32"/>
        <v>600000</v>
      </c>
      <c r="U618" s="197"/>
      <c r="V618" s="197"/>
      <c r="W618" s="198"/>
      <c r="X618" s="198"/>
      <c r="Y618" s="198"/>
      <c r="Z618" s="198"/>
    </row>
    <row r="619" ht="24.75" customHeight="1">
      <c r="A619" s="487">
        <v>25.0</v>
      </c>
      <c r="B619" s="276">
        <v>2.22310503E8</v>
      </c>
      <c r="C619" s="231" t="s">
        <v>399</v>
      </c>
      <c r="D619" s="532" t="s">
        <v>105</v>
      </c>
      <c r="E619" s="611"/>
      <c r="F619" s="612"/>
      <c r="G619" s="569">
        <v>0.0</v>
      </c>
      <c r="H619" s="236">
        <v>3750000.0</v>
      </c>
      <c r="I619" s="569"/>
      <c r="J619" s="569"/>
      <c r="K619" s="569"/>
      <c r="L619" s="569"/>
      <c r="M619" s="569"/>
      <c r="N619" s="569"/>
      <c r="O619" s="569"/>
      <c r="P619" s="569"/>
      <c r="Q619" s="613"/>
      <c r="R619" s="254"/>
      <c r="S619" s="237"/>
      <c r="T619" s="238">
        <f t="shared" si="32"/>
        <v>3750000</v>
      </c>
      <c r="U619" s="197"/>
      <c r="V619" s="197"/>
      <c r="W619" s="198"/>
      <c r="X619" s="198"/>
      <c r="Y619" s="198"/>
      <c r="Z619" s="198"/>
    </row>
    <row r="620" ht="24.75" customHeight="1">
      <c r="A620" s="487">
        <v>26.0</v>
      </c>
      <c r="B620" s="276">
        <v>2.22310504E8</v>
      </c>
      <c r="C620" s="89" t="s">
        <v>192</v>
      </c>
      <c r="D620" s="217" t="s">
        <v>105</v>
      </c>
      <c r="E620" s="218" t="s">
        <v>638</v>
      </c>
      <c r="F620" s="219">
        <v>10.0</v>
      </c>
      <c r="G620" s="220">
        <v>3300000.0</v>
      </c>
      <c r="H620" s="220">
        <v>450000.0</v>
      </c>
      <c r="I620" s="220"/>
      <c r="J620" s="220"/>
      <c r="K620" s="220"/>
      <c r="L620" s="220"/>
      <c r="M620" s="220"/>
      <c r="N620" s="220"/>
      <c r="O620" s="220"/>
      <c r="P620" s="220"/>
      <c r="Q620" s="244"/>
      <c r="R620" s="244"/>
      <c r="S620" s="244"/>
      <c r="T620" s="223">
        <f t="shared" si="32"/>
        <v>3750000</v>
      </c>
      <c r="U620" s="197"/>
      <c r="V620" s="197"/>
      <c r="W620" s="198"/>
      <c r="X620" s="198"/>
      <c r="Y620" s="198"/>
      <c r="Z620" s="198"/>
    </row>
    <row r="621" ht="24.75" customHeight="1">
      <c r="A621" s="487">
        <v>27.0</v>
      </c>
      <c r="B621" s="276">
        <v>2.22310505E8</v>
      </c>
      <c r="C621" s="245" t="s">
        <v>134</v>
      </c>
      <c r="D621" s="246" t="s">
        <v>105</v>
      </c>
      <c r="E621" s="226"/>
      <c r="F621" s="215"/>
      <c r="G621" s="227">
        <v>1000000.0</v>
      </c>
      <c r="H621" s="227">
        <v>1000000.0</v>
      </c>
      <c r="I621" s="227"/>
      <c r="J621" s="227"/>
      <c r="K621" s="227"/>
      <c r="L621" s="227"/>
      <c r="M621" s="227"/>
      <c r="N621" s="227"/>
      <c r="O621" s="227"/>
      <c r="P621" s="227"/>
      <c r="Q621" s="228"/>
      <c r="R621" s="228">
        <v>1000000.0</v>
      </c>
      <c r="S621" s="247"/>
      <c r="T621" s="315">
        <f t="shared" si="32"/>
        <v>3000000</v>
      </c>
      <c r="U621" s="197"/>
      <c r="V621" s="197"/>
      <c r="W621" s="198"/>
      <c r="X621" s="198"/>
      <c r="Y621" s="198"/>
      <c r="Z621" s="198"/>
    </row>
    <row r="622" ht="24.75" customHeight="1">
      <c r="A622" s="487">
        <v>28.0</v>
      </c>
      <c r="B622" s="276">
        <v>2.22310506E8</v>
      </c>
      <c r="C622" s="245" t="s">
        <v>783</v>
      </c>
      <c r="D622" s="246" t="s">
        <v>105</v>
      </c>
      <c r="E622" s="226" t="s">
        <v>766</v>
      </c>
      <c r="F622" s="215">
        <v>12.0</v>
      </c>
      <c r="G622" s="227">
        <v>3600000.0</v>
      </c>
      <c r="H622" s="227"/>
      <c r="I622" s="614"/>
      <c r="J622" s="614"/>
      <c r="K622" s="614"/>
      <c r="L622" s="614"/>
      <c r="M622" s="614"/>
      <c r="N622" s="614"/>
      <c r="O622" s="614"/>
      <c r="P622" s="614"/>
      <c r="Q622" s="272"/>
      <c r="R622" s="272"/>
      <c r="S622" s="228"/>
      <c r="T622" s="315">
        <f t="shared" si="32"/>
        <v>3600000</v>
      </c>
      <c r="U622" s="197"/>
      <c r="V622" s="197"/>
      <c r="W622" s="198"/>
      <c r="X622" s="198"/>
      <c r="Y622" s="198"/>
      <c r="Z622" s="198"/>
    </row>
    <row r="623" ht="24.75" customHeight="1">
      <c r="A623" s="487">
        <v>29.0</v>
      </c>
      <c r="B623" s="276">
        <v>2.22310507E8</v>
      </c>
      <c r="C623" s="245" t="s">
        <v>784</v>
      </c>
      <c r="D623" s="263" t="s">
        <v>105</v>
      </c>
      <c r="E623" s="226" t="s">
        <v>565</v>
      </c>
      <c r="F623" s="215">
        <v>3.0</v>
      </c>
      <c r="G623" s="227">
        <v>2700000.0</v>
      </c>
      <c r="H623" s="227"/>
      <c r="I623" s="227"/>
      <c r="J623" s="227"/>
      <c r="K623" s="227"/>
      <c r="L623" s="227"/>
      <c r="M623" s="227"/>
      <c r="N623" s="227"/>
      <c r="O623" s="227"/>
      <c r="P623" s="227"/>
      <c r="Q623" s="228"/>
      <c r="R623" s="228"/>
      <c r="S623" s="247"/>
      <c r="T623" s="315">
        <f t="shared" si="32"/>
        <v>2700000</v>
      </c>
      <c r="U623" s="197"/>
      <c r="V623" s="197"/>
      <c r="W623" s="198"/>
      <c r="X623" s="198"/>
      <c r="Y623" s="198"/>
      <c r="Z623" s="198"/>
    </row>
    <row r="624" ht="24.75" customHeight="1">
      <c r="A624" s="487">
        <v>30.0</v>
      </c>
      <c r="B624" s="276">
        <v>2.22310508E8</v>
      </c>
      <c r="C624" s="245" t="s">
        <v>785</v>
      </c>
      <c r="D624" s="263" t="s">
        <v>494</v>
      </c>
      <c r="E624" s="226"/>
      <c r="F624" s="215"/>
      <c r="G624" s="227">
        <v>0.0</v>
      </c>
      <c r="H624" s="227"/>
      <c r="I624" s="227"/>
      <c r="J624" s="227"/>
      <c r="K624" s="227"/>
      <c r="L624" s="227"/>
      <c r="M624" s="227"/>
      <c r="N624" s="227"/>
      <c r="O624" s="227"/>
      <c r="P624" s="227"/>
      <c r="Q624" s="228"/>
      <c r="R624" s="228"/>
      <c r="S624" s="397"/>
      <c r="T624" s="315">
        <f t="shared" si="32"/>
        <v>0</v>
      </c>
      <c r="U624" s="197"/>
      <c r="V624" s="197"/>
      <c r="W624" s="198"/>
      <c r="X624" s="198"/>
      <c r="Y624" s="198"/>
      <c r="Z624" s="198"/>
    </row>
    <row r="625" ht="24.75" customHeight="1">
      <c r="A625" s="487">
        <v>31.0</v>
      </c>
      <c r="B625" s="276">
        <v>2.22310509E8</v>
      </c>
      <c r="C625" s="245" t="s">
        <v>441</v>
      </c>
      <c r="D625" s="246" t="s">
        <v>494</v>
      </c>
      <c r="E625" s="226"/>
      <c r="F625" s="215"/>
      <c r="G625" s="227">
        <v>0.0</v>
      </c>
      <c r="H625" s="262">
        <v>1000000.0</v>
      </c>
      <c r="I625" s="227"/>
      <c r="J625" s="227"/>
      <c r="K625" s="227"/>
      <c r="L625" s="227"/>
      <c r="M625" s="227"/>
      <c r="N625" s="227"/>
      <c r="O625" s="227"/>
      <c r="P625" s="227"/>
      <c r="Q625" s="247"/>
      <c r="R625" s="247"/>
      <c r="S625" s="228"/>
      <c r="T625" s="315">
        <f t="shared" si="32"/>
        <v>1000000</v>
      </c>
      <c r="U625" s="197"/>
      <c r="V625" s="197"/>
      <c r="W625" s="198"/>
      <c r="X625" s="198"/>
      <c r="Y625" s="198"/>
      <c r="Z625" s="198"/>
    </row>
    <row r="626" ht="24.75" customHeight="1">
      <c r="A626" s="487">
        <v>32.0</v>
      </c>
      <c r="B626" s="276">
        <v>2.2231051E8</v>
      </c>
      <c r="C626" s="231" t="s">
        <v>295</v>
      </c>
      <c r="D626" s="232" t="s">
        <v>494</v>
      </c>
      <c r="E626" s="233"/>
      <c r="F626" s="234"/>
      <c r="G626" s="235">
        <v>0.0</v>
      </c>
      <c r="H626" s="236">
        <v>3750000.0</v>
      </c>
      <c r="I626" s="235"/>
      <c r="J626" s="235"/>
      <c r="K626" s="235"/>
      <c r="L626" s="235"/>
      <c r="M626" s="235"/>
      <c r="N626" s="235"/>
      <c r="O626" s="235"/>
      <c r="P626" s="235"/>
      <c r="Q626" s="254"/>
      <c r="R626" s="254"/>
      <c r="S626" s="254"/>
      <c r="T626" s="238">
        <f t="shared" si="32"/>
        <v>3750000</v>
      </c>
      <c r="U626" s="197"/>
      <c r="V626" s="197"/>
      <c r="W626" s="198"/>
      <c r="X626" s="198"/>
      <c r="Y626" s="198"/>
      <c r="Z626" s="198"/>
    </row>
    <row r="627" ht="24.75" customHeight="1">
      <c r="A627" s="487">
        <v>33.0</v>
      </c>
      <c r="B627" s="276">
        <v>2.22310511E8</v>
      </c>
      <c r="C627" s="245" t="s">
        <v>186</v>
      </c>
      <c r="D627" s="263" t="s">
        <v>494</v>
      </c>
      <c r="E627" s="226"/>
      <c r="F627" s="215"/>
      <c r="G627" s="227">
        <v>0.0</v>
      </c>
      <c r="H627" s="227">
        <v>1000000.0</v>
      </c>
      <c r="I627" s="227"/>
      <c r="J627" s="227"/>
      <c r="K627" s="227"/>
      <c r="L627" s="227"/>
      <c r="M627" s="227"/>
      <c r="N627" s="227"/>
      <c r="O627" s="227"/>
      <c r="P627" s="227"/>
      <c r="Q627" s="228"/>
      <c r="R627" s="228"/>
      <c r="S627" s="247"/>
      <c r="T627" s="315">
        <f t="shared" si="32"/>
        <v>1000000</v>
      </c>
      <c r="U627" s="197"/>
      <c r="V627" s="197"/>
      <c r="W627" s="198"/>
      <c r="X627" s="198"/>
      <c r="Y627" s="198"/>
      <c r="Z627" s="198"/>
    </row>
    <row r="628" ht="24.75" customHeight="1">
      <c r="A628" s="487">
        <v>34.0</v>
      </c>
      <c r="B628" s="276">
        <v>2.22310512E8</v>
      </c>
      <c r="C628" s="245" t="s">
        <v>786</v>
      </c>
      <c r="D628" s="246" t="s">
        <v>105</v>
      </c>
      <c r="E628" s="510"/>
      <c r="F628" s="487"/>
      <c r="G628" s="511">
        <v>0.0</v>
      </c>
      <c r="H628" s="227"/>
      <c r="I628" s="511"/>
      <c r="J628" s="511"/>
      <c r="K628" s="511"/>
      <c r="L628" s="511"/>
      <c r="M628" s="511"/>
      <c r="N628" s="511"/>
      <c r="O628" s="511"/>
      <c r="P628" s="511"/>
      <c r="Q628" s="247"/>
      <c r="R628" s="247"/>
      <c r="S628" s="247"/>
      <c r="T628" s="315">
        <f t="shared" si="32"/>
        <v>0</v>
      </c>
      <c r="U628" s="197"/>
      <c r="V628" s="197"/>
      <c r="W628" s="198"/>
      <c r="X628" s="198"/>
      <c r="Y628" s="198"/>
      <c r="Z628" s="198"/>
    </row>
    <row r="629" ht="24.75" customHeight="1">
      <c r="A629" s="487">
        <v>35.0</v>
      </c>
      <c r="B629" s="276">
        <v>2.22310513E8</v>
      </c>
      <c r="C629" s="231" t="s">
        <v>164</v>
      </c>
      <c r="D629" s="264" t="s">
        <v>494</v>
      </c>
      <c r="E629" s="233" t="s">
        <v>508</v>
      </c>
      <c r="F629" s="234">
        <v>8.0</v>
      </c>
      <c r="G629" s="235">
        <v>3000000.0</v>
      </c>
      <c r="H629" s="235">
        <v>300000.0</v>
      </c>
      <c r="I629" s="235"/>
      <c r="J629" s="235"/>
      <c r="K629" s="235"/>
      <c r="L629" s="235"/>
      <c r="M629" s="235"/>
      <c r="N629" s="235"/>
      <c r="O629" s="235"/>
      <c r="P629" s="235"/>
      <c r="Q629" s="254"/>
      <c r="R629" s="495">
        <v>450000.0</v>
      </c>
      <c r="S629" s="237"/>
      <c r="T629" s="238">
        <f t="shared" si="32"/>
        <v>3750000</v>
      </c>
      <c r="U629" s="197"/>
      <c r="V629" s="197"/>
      <c r="W629" s="198"/>
      <c r="X629" s="198"/>
      <c r="Y629" s="198"/>
      <c r="Z629" s="198"/>
    </row>
    <row r="630" ht="24.75" customHeight="1">
      <c r="A630" s="487">
        <v>36.0</v>
      </c>
      <c r="B630" s="276">
        <v>2.22310514E8</v>
      </c>
      <c r="C630" s="599" t="s">
        <v>263</v>
      </c>
      <c r="D630" s="600" t="s">
        <v>105</v>
      </c>
      <c r="E630" s="601" t="s">
        <v>766</v>
      </c>
      <c r="F630" s="602">
        <v>12.0</v>
      </c>
      <c r="G630" s="603">
        <v>3600000.0</v>
      </c>
      <c r="H630" s="604">
        <v>150000.0</v>
      </c>
      <c r="I630" s="603"/>
      <c r="J630" s="603"/>
      <c r="K630" s="603"/>
      <c r="L630" s="603"/>
      <c r="M630" s="603"/>
      <c r="N630" s="603"/>
      <c r="O630" s="603"/>
      <c r="P630" s="603"/>
      <c r="Q630" s="605"/>
      <c r="R630" s="605"/>
      <c r="S630" s="615"/>
      <c r="T630" s="607">
        <f t="shared" si="32"/>
        <v>3750000</v>
      </c>
      <c r="U630" s="197"/>
      <c r="V630" s="197"/>
      <c r="W630" s="198"/>
      <c r="X630" s="198"/>
      <c r="Y630" s="198"/>
      <c r="Z630" s="198"/>
    </row>
    <row r="631" ht="24.75" customHeight="1">
      <c r="A631" s="487">
        <v>37.0</v>
      </c>
      <c r="B631" s="276">
        <v>2.22310516E8</v>
      </c>
      <c r="C631" s="89" t="s">
        <v>210</v>
      </c>
      <c r="D631" s="217" t="s">
        <v>494</v>
      </c>
      <c r="E631" s="218" t="s">
        <v>752</v>
      </c>
      <c r="F631" s="219">
        <v>3.0</v>
      </c>
      <c r="G631" s="220">
        <v>900000.0</v>
      </c>
      <c r="H631" s="220">
        <v>2850000.0</v>
      </c>
      <c r="I631" s="220"/>
      <c r="J631" s="220"/>
      <c r="K631" s="220"/>
      <c r="L631" s="220"/>
      <c r="M631" s="220"/>
      <c r="N631" s="220"/>
      <c r="O631" s="220"/>
      <c r="P631" s="220"/>
      <c r="Q631" s="244"/>
      <c r="R631" s="244"/>
      <c r="S631" s="278"/>
      <c r="T631" s="223">
        <f t="shared" si="32"/>
        <v>3750000</v>
      </c>
      <c r="U631" s="197"/>
      <c r="V631" s="197"/>
      <c r="W631" s="198"/>
      <c r="X631" s="198"/>
      <c r="Y631" s="198"/>
      <c r="Z631" s="198"/>
    </row>
    <row r="632" ht="24.75" customHeight="1">
      <c r="A632" s="487">
        <v>38.0</v>
      </c>
      <c r="B632" s="276">
        <v>2.22310517E8</v>
      </c>
      <c r="C632" s="245" t="s">
        <v>133</v>
      </c>
      <c r="D632" s="246" t="s">
        <v>494</v>
      </c>
      <c r="E632" s="226" t="s">
        <v>532</v>
      </c>
      <c r="F632" s="215">
        <v>2.0</v>
      </c>
      <c r="G632" s="227">
        <v>600000.0</v>
      </c>
      <c r="H632" s="227">
        <v>2000000.0</v>
      </c>
      <c r="I632" s="227"/>
      <c r="J632" s="227"/>
      <c r="K632" s="227"/>
      <c r="L632" s="227"/>
      <c r="M632" s="227"/>
      <c r="N632" s="227"/>
      <c r="O632" s="227"/>
      <c r="P632" s="227"/>
      <c r="Q632" s="247"/>
      <c r="R632" s="247">
        <v>600000.0</v>
      </c>
      <c r="S632" s="229"/>
      <c r="T632" s="315">
        <f t="shared" si="32"/>
        <v>3200000</v>
      </c>
      <c r="U632" s="197"/>
      <c r="V632" s="197"/>
      <c r="W632" s="198"/>
      <c r="X632" s="198"/>
      <c r="Y632" s="198"/>
      <c r="Z632" s="198"/>
    </row>
    <row r="633" ht="24.75" customHeight="1">
      <c r="A633" s="487">
        <v>39.0</v>
      </c>
      <c r="B633" s="276">
        <v>2.22310518E8</v>
      </c>
      <c r="C633" s="273" t="s">
        <v>285</v>
      </c>
      <c r="D633" s="232" t="s">
        <v>494</v>
      </c>
      <c r="E633" s="233" t="s">
        <v>579</v>
      </c>
      <c r="F633" s="234">
        <v>4.0</v>
      </c>
      <c r="G633" s="235">
        <v>3600000.0</v>
      </c>
      <c r="H633" s="236">
        <v>150000.0</v>
      </c>
      <c r="I633" s="235"/>
      <c r="J633" s="235"/>
      <c r="K633" s="235"/>
      <c r="L633" s="235"/>
      <c r="M633" s="235"/>
      <c r="N633" s="235"/>
      <c r="O633" s="235"/>
      <c r="P633" s="235"/>
      <c r="Q633" s="237"/>
      <c r="R633" s="237"/>
      <c r="S633" s="237"/>
      <c r="T633" s="238">
        <f t="shared" si="32"/>
        <v>3750000</v>
      </c>
      <c r="U633" s="197"/>
      <c r="V633" s="197"/>
      <c r="W633" s="198"/>
      <c r="X633" s="198"/>
      <c r="Y633" s="198"/>
      <c r="Z633" s="198"/>
    </row>
    <row r="634" ht="24.75" customHeight="1">
      <c r="A634" s="487">
        <v>40.0</v>
      </c>
      <c r="B634" s="276">
        <v>2.22310519E8</v>
      </c>
      <c r="C634" s="231" t="s">
        <v>284</v>
      </c>
      <c r="D634" s="264" t="s">
        <v>494</v>
      </c>
      <c r="E634" s="233"/>
      <c r="F634" s="234"/>
      <c r="G634" s="235">
        <v>0.0</v>
      </c>
      <c r="H634" s="235">
        <v>1000000.0</v>
      </c>
      <c r="I634" s="235"/>
      <c r="J634" s="235"/>
      <c r="K634" s="235"/>
      <c r="L634" s="235"/>
      <c r="M634" s="235"/>
      <c r="N634" s="235"/>
      <c r="O634" s="235"/>
      <c r="P634" s="235"/>
      <c r="Q634" s="254"/>
      <c r="R634" s="269">
        <v>700000.0</v>
      </c>
      <c r="S634" s="436">
        <v>2050000.0</v>
      </c>
      <c r="T634" s="238">
        <f t="shared" si="32"/>
        <v>3750000</v>
      </c>
      <c r="U634" s="197"/>
      <c r="V634" s="197"/>
      <c r="W634" s="198"/>
      <c r="X634" s="198"/>
      <c r="Y634" s="198"/>
      <c r="Z634" s="198"/>
    </row>
    <row r="635" ht="24.75" customHeight="1">
      <c r="A635" s="487">
        <v>41.0</v>
      </c>
      <c r="B635" s="276">
        <v>2.2231052E8</v>
      </c>
      <c r="C635" s="523" t="s">
        <v>787</v>
      </c>
      <c r="D635" s="524" t="s">
        <v>105</v>
      </c>
      <c r="E635" s="525"/>
      <c r="F635" s="526"/>
      <c r="G635" s="527">
        <v>0.0</v>
      </c>
      <c r="H635" s="527"/>
      <c r="I635" s="527"/>
      <c r="J635" s="527"/>
      <c r="K635" s="527"/>
      <c r="L635" s="527"/>
      <c r="M635" s="527"/>
      <c r="N635" s="527"/>
      <c r="O635" s="527"/>
      <c r="P635" s="527"/>
      <c r="Q635" s="596"/>
      <c r="R635" s="596"/>
      <c r="S635" s="530"/>
      <c r="T635" s="530">
        <f t="shared" si="32"/>
        <v>0</v>
      </c>
      <c r="U635" s="197"/>
      <c r="V635" s="197"/>
      <c r="W635" s="198"/>
      <c r="X635" s="198"/>
      <c r="Y635" s="198"/>
      <c r="Z635" s="198"/>
    </row>
    <row r="636" ht="24.75" customHeight="1">
      <c r="A636" s="487">
        <v>42.0</v>
      </c>
      <c r="B636" s="276">
        <v>2.22310521E8</v>
      </c>
      <c r="C636" s="616" t="s">
        <v>319</v>
      </c>
      <c r="D636" s="232" t="s">
        <v>494</v>
      </c>
      <c r="E636" s="233" t="s">
        <v>565</v>
      </c>
      <c r="F636" s="234">
        <v>3.0</v>
      </c>
      <c r="G636" s="403">
        <v>3000000.0</v>
      </c>
      <c r="H636" s="404">
        <v>750000.0</v>
      </c>
      <c r="I636" s="235"/>
      <c r="J636" s="235"/>
      <c r="K636" s="235"/>
      <c r="L636" s="235"/>
      <c r="M636" s="235"/>
      <c r="N636" s="235"/>
      <c r="O636" s="235"/>
      <c r="P636" s="235"/>
      <c r="Q636" s="237"/>
      <c r="R636" s="429"/>
      <c r="S636" s="429"/>
      <c r="T636" s="405">
        <f t="shared" si="32"/>
        <v>3750000</v>
      </c>
      <c r="U636" s="197"/>
      <c r="V636" s="197"/>
      <c r="W636" s="198"/>
      <c r="X636" s="198"/>
      <c r="Y636" s="198"/>
      <c r="Z636" s="198"/>
    </row>
    <row r="637" ht="24.75" customHeight="1">
      <c r="A637" s="617"/>
      <c r="B637" s="198"/>
      <c r="C637" s="617"/>
      <c r="D637" s="197"/>
      <c r="E637" s="302"/>
      <c r="F637" s="198"/>
      <c r="G637" s="407">
        <f t="shared" ref="G637:H637" si="33">SUM(G595:G636)</f>
        <v>63500000</v>
      </c>
      <c r="H637" s="407">
        <f t="shared" si="33"/>
        <v>40800000</v>
      </c>
      <c r="I637" s="373"/>
      <c r="J637" s="373"/>
      <c r="K637" s="373"/>
      <c r="L637" s="373"/>
      <c r="M637" s="373"/>
      <c r="N637" s="373"/>
      <c r="O637" s="373"/>
      <c r="P637" s="373"/>
      <c r="Q637" s="373"/>
      <c r="R637" s="407">
        <f t="shared" ref="R637:S637" si="34">SUM(R595:R636)</f>
        <v>7400000</v>
      </c>
      <c r="S637" s="407">
        <f t="shared" si="34"/>
        <v>2050000</v>
      </c>
      <c r="T637" s="407">
        <f t="shared" si="32"/>
        <v>113750000</v>
      </c>
      <c r="U637" s="197"/>
      <c r="V637" s="197"/>
      <c r="W637" s="198"/>
      <c r="X637" s="198"/>
      <c r="Y637" s="198">
        <v>5.53E7</v>
      </c>
      <c r="Z637" s="198"/>
    </row>
    <row r="638" ht="24.75" customHeight="1">
      <c r="A638" s="198"/>
      <c r="B638" s="198"/>
      <c r="C638" s="464">
        <v>21.0</v>
      </c>
      <c r="D638" s="197"/>
      <c r="E638" s="302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7"/>
      <c r="V638" s="197"/>
      <c r="W638" s="198"/>
      <c r="X638" s="198"/>
      <c r="Y638" s="198"/>
      <c r="Z638" s="198"/>
    </row>
    <row r="639" ht="24.75" customHeight="1">
      <c r="A639" s="198"/>
      <c r="B639" s="198"/>
      <c r="C639" s="298" t="s">
        <v>788</v>
      </c>
      <c r="D639" s="197"/>
      <c r="E639" s="302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7"/>
      <c r="V639" s="197"/>
      <c r="W639" s="198"/>
      <c r="X639" s="198"/>
      <c r="Y639" s="198"/>
      <c r="Z639" s="198"/>
    </row>
    <row r="640" ht="24.75" customHeight="1">
      <c r="A640" s="198"/>
      <c r="B640" s="198" t="s">
        <v>789</v>
      </c>
      <c r="C640" s="618" t="str">
        <f t="shared" ref="C640:C641" si="35">SUM(#REF!,#REF!,#REF!,#REF!,#REF!,#REF!,#REF!)</f>
        <v>#REF!</v>
      </c>
      <c r="D640" s="197"/>
      <c r="E640" s="302"/>
      <c r="F640" s="198"/>
      <c r="G640" s="198"/>
      <c r="H640" s="575"/>
      <c r="I640" s="619"/>
      <c r="J640" s="620"/>
      <c r="K640" s="619"/>
      <c r="L640" s="619"/>
      <c r="M640" s="619"/>
      <c r="N640" s="621"/>
      <c r="O640" s="575"/>
      <c r="P640" s="575"/>
      <c r="Q640" s="575"/>
      <c r="R640" s="622"/>
      <c r="S640" s="575"/>
      <c r="T640" s="198"/>
      <c r="U640" s="197"/>
      <c r="V640" s="197"/>
      <c r="W640" s="198"/>
      <c r="X640" s="198"/>
      <c r="Y640" s="198"/>
      <c r="Z640" s="198"/>
    </row>
    <row r="641" ht="24.75" customHeight="1">
      <c r="A641" s="198"/>
      <c r="B641" s="198" t="s">
        <v>494</v>
      </c>
      <c r="C641" s="618" t="str">
        <f t="shared" si="35"/>
        <v>#REF!</v>
      </c>
      <c r="D641" s="197"/>
      <c r="E641" s="302"/>
      <c r="F641" s="198"/>
      <c r="G641" s="198"/>
      <c r="H641" s="198"/>
      <c r="I641" s="623"/>
      <c r="J641" s="623"/>
      <c r="K641" s="623"/>
      <c r="L641" s="623"/>
      <c r="M641" s="623"/>
      <c r="N641" s="623"/>
      <c r="O641" s="198"/>
      <c r="P641" s="198"/>
      <c r="Q641" s="198"/>
      <c r="R641" s="198"/>
      <c r="S641" s="198"/>
      <c r="T641" s="198"/>
      <c r="U641" s="197"/>
      <c r="V641" s="197"/>
      <c r="W641" s="198"/>
      <c r="X641" s="198"/>
      <c r="Y641" s="198"/>
      <c r="Z641" s="198"/>
    </row>
    <row r="642" ht="24.75" customHeight="1">
      <c r="A642" s="198"/>
      <c r="B642" s="624" t="s">
        <v>790</v>
      </c>
      <c r="C642" s="625" t="str">
        <f>SUM(C640:C641)</f>
        <v>#REF!</v>
      </c>
      <c r="D642" s="197"/>
      <c r="E642" s="302"/>
      <c r="F642" s="198"/>
      <c r="G642" s="198"/>
      <c r="H642" s="198"/>
      <c r="I642" s="623"/>
      <c r="J642" s="623" t="str">
        <f t="shared" ref="J642:J644" si="36">#REF!+#REF!+#REF!+#REF!+#REF!+#REF!+#REF!+#REF!+#REF!+#REF!+#REF!+#REF!</f>
        <v>#REF!</v>
      </c>
      <c r="K642" s="623"/>
      <c r="L642" s="623" t="str">
        <f t="shared" ref="L642:L644" si="37">#REF!+#REF!+#REF!+#REF!+#REF!+#REF!+#REF!+#REF!+#REF!+#REF!+#REF!+#REF!</f>
        <v>#REF!</v>
      </c>
      <c r="M642" s="623"/>
      <c r="N642" s="623"/>
      <c r="O642" s="198"/>
      <c r="P642" s="198"/>
      <c r="Q642" s="198"/>
      <c r="R642" s="198"/>
      <c r="S642" s="198"/>
      <c r="T642" s="198"/>
      <c r="U642" s="197"/>
      <c r="V642" s="197"/>
      <c r="W642" s="198"/>
      <c r="X642" s="198"/>
      <c r="Y642" s="198"/>
      <c r="Z642" s="198"/>
    </row>
    <row r="643" ht="24.75" customHeight="1">
      <c r="A643" s="198"/>
      <c r="B643" s="198" t="s">
        <v>791</v>
      </c>
      <c r="C643" s="626" t="str">
        <f>SUM(#REF!,C642)</f>
        <v>#REF!</v>
      </c>
      <c r="D643" s="197"/>
      <c r="E643" s="302"/>
      <c r="F643" s="198"/>
      <c r="G643" s="198"/>
      <c r="H643" s="198"/>
      <c r="I643" s="623"/>
      <c r="J643" s="623" t="str">
        <f t="shared" si="36"/>
        <v>#REF!</v>
      </c>
      <c r="K643" s="623"/>
      <c r="L643" s="623" t="str">
        <f t="shared" si="37"/>
        <v>#REF!</v>
      </c>
      <c r="M643" s="623"/>
      <c r="N643" s="623"/>
      <c r="O643" s="198"/>
      <c r="P643" s="198"/>
      <c r="Q643" s="198"/>
      <c r="R643" s="198"/>
      <c r="S643" s="198"/>
      <c r="T643" s="198"/>
      <c r="U643" s="197"/>
      <c r="V643" s="197"/>
      <c r="W643" s="198"/>
      <c r="X643" s="198"/>
      <c r="Y643" s="198"/>
      <c r="Z643" s="198"/>
    </row>
    <row r="644" ht="24.75" customHeight="1">
      <c r="A644" s="198"/>
      <c r="B644" s="198"/>
      <c r="C644" s="198"/>
      <c r="D644" s="197"/>
      <c r="E644" s="302"/>
      <c r="F644" s="198"/>
      <c r="G644" s="198"/>
      <c r="H644" s="198"/>
      <c r="I644" s="623"/>
      <c r="J644" s="623" t="str">
        <f t="shared" si="36"/>
        <v>#REF!</v>
      </c>
      <c r="K644" s="623"/>
      <c r="L644" s="623" t="str">
        <f t="shared" si="37"/>
        <v>#REF!</v>
      </c>
      <c r="M644" s="623"/>
      <c r="N644" s="623"/>
      <c r="O644" s="198"/>
      <c r="P644" s="198"/>
      <c r="Q644" s="198"/>
      <c r="R644" s="198"/>
      <c r="S644" s="198"/>
      <c r="T644" s="198"/>
      <c r="U644" s="197"/>
      <c r="V644" s="197"/>
      <c r="W644" s="198"/>
      <c r="X644" s="198"/>
      <c r="Y644" s="198"/>
      <c r="Z644" s="198"/>
    </row>
    <row r="645" ht="24.75" customHeight="1">
      <c r="A645" s="198"/>
      <c r="B645" s="198"/>
      <c r="C645" s="198"/>
      <c r="D645" s="197"/>
      <c r="E645" s="302"/>
      <c r="F645" s="198"/>
      <c r="G645" s="198"/>
      <c r="H645" s="198"/>
      <c r="I645" s="623"/>
      <c r="J645" s="623" t="str">
        <f>SUM(J641:J644)</f>
        <v>#REF!</v>
      </c>
      <c r="K645" s="627">
        <v>2.0</v>
      </c>
      <c r="M645" s="623"/>
      <c r="N645" s="628"/>
      <c r="P645" s="198"/>
      <c r="Q645" s="198"/>
      <c r="R645" s="198"/>
      <c r="S645" s="198"/>
      <c r="T645" s="198"/>
      <c r="U645" s="197"/>
      <c r="V645" s="197"/>
      <c r="W645" s="198"/>
      <c r="X645" s="198"/>
      <c r="Y645" s="198"/>
      <c r="Z645" s="198"/>
    </row>
    <row r="646" ht="24.75" customHeight="1">
      <c r="A646" s="198"/>
      <c r="B646" s="198"/>
      <c r="C646" s="198"/>
      <c r="D646" s="197"/>
      <c r="E646" s="302"/>
      <c r="F646" s="198"/>
      <c r="G646" s="198"/>
      <c r="H646" s="198"/>
      <c r="I646" s="430"/>
      <c r="J646" s="430"/>
      <c r="K646" s="430"/>
      <c r="L646" s="430"/>
      <c r="M646" s="430"/>
      <c r="N646" s="203"/>
      <c r="P646" s="198"/>
      <c r="Q646" s="198"/>
      <c r="R646" s="198"/>
      <c r="S646" s="198"/>
      <c r="T646" s="198"/>
      <c r="U646" s="197"/>
      <c r="V646" s="197"/>
      <c r="W646" s="198"/>
      <c r="X646" s="198"/>
      <c r="Y646" s="198"/>
      <c r="Z646" s="198"/>
    </row>
    <row r="647" ht="24.75" customHeight="1">
      <c r="A647" s="198"/>
      <c r="B647" s="198"/>
      <c r="C647" s="198"/>
      <c r="D647" s="197"/>
      <c r="E647" s="302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7"/>
      <c r="V647" s="197"/>
      <c r="W647" s="198"/>
      <c r="X647" s="198"/>
      <c r="Y647" s="198"/>
      <c r="Z647" s="198"/>
    </row>
    <row r="648" ht="24.75" customHeight="1">
      <c r="A648" s="198"/>
      <c r="B648" s="198"/>
      <c r="C648" s="198"/>
      <c r="D648" s="197"/>
      <c r="E648" s="302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7"/>
      <c r="V648" s="197"/>
      <c r="W648" s="198"/>
      <c r="X648" s="198"/>
      <c r="Y648" s="198"/>
      <c r="Z648" s="198"/>
    </row>
    <row r="649" ht="24.75" customHeight="1">
      <c r="A649" s="198"/>
      <c r="B649" s="198"/>
      <c r="C649" s="198"/>
      <c r="D649" s="197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7"/>
      <c r="V649" s="197"/>
      <c r="W649" s="198"/>
      <c r="X649" s="198"/>
      <c r="Y649" s="198"/>
      <c r="Z649" s="198"/>
    </row>
    <row r="650" ht="24.75" customHeight="1">
      <c r="A650" s="198"/>
      <c r="B650" s="198"/>
      <c r="C650" s="198"/>
      <c r="D650" s="197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7"/>
      <c r="V650" s="197"/>
      <c r="W650" s="198"/>
      <c r="X650" s="198"/>
      <c r="Y650" s="198"/>
      <c r="Z650" s="198"/>
    </row>
    <row r="651" ht="24.75" customHeight="1">
      <c r="A651" s="198"/>
      <c r="B651" s="198"/>
      <c r="C651" s="198"/>
      <c r="D651" s="197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7"/>
      <c r="V651" s="197"/>
      <c r="W651" s="198"/>
      <c r="X651" s="198"/>
      <c r="Y651" s="198"/>
      <c r="Z651" s="198"/>
    </row>
    <row r="652" ht="24.75" customHeight="1">
      <c r="A652" s="198"/>
      <c r="B652" s="198"/>
      <c r="C652" s="198"/>
      <c r="D652" s="197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7"/>
      <c r="V652" s="197"/>
      <c r="W652" s="198"/>
      <c r="X652" s="198"/>
      <c r="Y652" s="198"/>
      <c r="Z652" s="198"/>
    </row>
    <row r="653" ht="24.75" customHeight="1">
      <c r="A653" s="198"/>
      <c r="B653" s="198"/>
      <c r="C653" s="198"/>
      <c r="D653" s="197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7"/>
      <c r="V653" s="197"/>
      <c r="W653" s="198"/>
      <c r="X653" s="198"/>
      <c r="Y653" s="198"/>
      <c r="Z653" s="198"/>
    </row>
    <row r="654" ht="24.75" customHeight="1">
      <c r="A654" s="198"/>
      <c r="B654" s="198"/>
      <c r="C654" s="198"/>
      <c r="D654" s="197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7"/>
      <c r="V654" s="197"/>
      <c r="W654" s="198"/>
      <c r="X654" s="198"/>
      <c r="Y654" s="198"/>
      <c r="Z654" s="198"/>
    </row>
    <row r="655" ht="24.75" customHeight="1">
      <c r="A655" s="198"/>
      <c r="B655" s="198"/>
      <c r="C655" s="198"/>
      <c r="D655" s="197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7"/>
      <c r="V655" s="197"/>
      <c r="W655" s="198"/>
      <c r="X655" s="198"/>
      <c r="Y655" s="198"/>
      <c r="Z655" s="198"/>
    </row>
    <row r="656" ht="24.75" customHeight="1">
      <c r="A656" s="198"/>
      <c r="B656" s="198"/>
      <c r="C656" s="198"/>
      <c r="D656" s="197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7"/>
      <c r="V656" s="197"/>
      <c r="W656" s="198"/>
      <c r="X656" s="198"/>
      <c r="Y656" s="198"/>
      <c r="Z656" s="198"/>
    </row>
    <row r="657" ht="24.75" customHeight="1">
      <c r="A657" s="198"/>
      <c r="B657" s="198"/>
      <c r="C657" s="198"/>
      <c r="D657" s="197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7"/>
      <c r="V657" s="197"/>
      <c r="W657" s="198"/>
      <c r="X657" s="198"/>
      <c r="Y657" s="198"/>
      <c r="Z657" s="198"/>
    </row>
    <row r="658" ht="24.75" customHeight="1">
      <c r="A658" s="198"/>
      <c r="B658" s="198"/>
      <c r="C658" s="198"/>
      <c r="D658" s="197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7"/>
      <c r="V658" s="197"/>
      <c r="W658" s="198"/>
      <c r="X658" s="198"/>
      <c r="Y658" s="198"/>
      <c r="Z658" s="198"/>
    </row>
    <row r="659" ht="24.75" customHeight="1">
      <c r="A659" s="198"/>
      <c r="B659" s="198"/>
      <c r="C659" s="198"/>
      <c r="D659" s="197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7"/>
      <c r="V659" s="197"/>
      <c r="W659" s="198"/>
      <c r="X659" s="198"/>
      <c r="Y659" s="198"/>
      <c r="Z659" s="198"/>
    </row>
    <row r="660" ht="24.75" customHeight="1">
      <c r="A660" s="198"/>
      <c r="B660" s="198"/>
      <c r="C660" s="198"/>
      <c r="D660" s="197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7"/>
      <c r="V660" s="197"/>
      <c r="W660" s="198"/>
      <c r="X660" s="198"/>
      <c r="Y660" s="198"/>
      <c r="Z660" s="198"/>
    </row>
    <row r="661" ht="24.75" customHeight="1">
      <c r="A661" s="198"/>
      <c r="B661" s="198"/>
      <c r="C661" s="198"/>
      <c r="D661" s="197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7"/>
      <c r="V661" s="197"/>
      <c r="W661" s="198"/>
      <c r="X661" s="198"/>
      <c r="Y661" s="198"/>
      <c r="Z661" s="198"/>
    </row>
    <row r="662" ht="24.75" customHeight="1">
      <c r="A662" s="198"/>
      <c r="B662" s="198"/>
      <c r="C662" s="198"/>
      <c r="D662" s="197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7"/>
      <c r="V662" s="197"/>
      <c r="W662" s="198"/>
      <c r="X662" s="198"/>
      <c r="Y662" s="198"/>
      <c r="Z662" s="198"/>
    </row>
    <row r="663" ht="24.75" customHeight="1">
      <c r="A663" s="198"/>
      <c r="B663" s="198"/>
      <c r="C663" s="198"/>
      <c r="D663" s="197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7"/>
      <c r="V663" s="197"/>
      <c r="W663" s="198"/>
      <c r="X663" s="198"/>
      <c r="Y663" s="198"/>
      <c r="Z663" s="198"/>
    </row>
    <row r="664" ht="24.75" customHeight="1">
      <c r="A664" s="198"/>
      <c r="B664" s="198"/>
      <c r="C664" s="198"/>
      <c r="D664" s="197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7"/>
      <c r="V664" s="197"/>
      <c r="W664" s="198"/>
      <c r="X664" s="198"/>
      <c r="Y664" s="198"/>
      <c r="Z664" s="198"/>
    </row>
    <row r="665" ht="24.75" customHeight="1">
      <c r="A665" s="198"/>
      <c r="B665" s="198"/>
      <c r="C665" s="198"/>
      <c r="D665" s="197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7"/>
      <c r="V665" s="197"/>
      <c r="W665" s="198"/>
      <c r="X665" s="198"/>
      <c r="Y665" s="198"/>
      <c r="Z665" s="198"/>
    </row>
    <row r="666" ht="24.75" customHeight="1">
      <c r="A666" s="198"/>
      <c r="B666" s="198"/>
      <c r="C666" s="198"/>
      <c r="D666" s="197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7"/>
      <c r="V666" s="197"/>
      <c r="W666" s="198"/>
      <c r="X666" s="198"/>
      <c r="Y666" s="198"/>
      <c r="Z666" s="198"/>
    </row>
    <row r="667" ht="24.75" customHeight="1">
      <c r="A667" s="198"/>
      <c r="B667" s="198"/>
      <c r="C667" s="198"/>
      <c r="D667" s="197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7"/>
      <c r="V667" s="197"/>
      <c r="W667" s="198"/>
      <c r="X667" s="198"/>
      <c r="Y667" s="198"/>
      <c r="Z667" s="198"/>
    </row>
    <row r="668" ht="24.75" customHeight="1">
      <c r="A668" s="198"/>
      <c r="B668" s="198"/>
      <c r="C668" s="198"/>
      <c r="D668" s="197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7"/>
      <c r="V668" s="197"/>
      <c r="W668" s="198"/>
      <c r="X668" s="198"/>
      <c r="Y668" s="198"/>
      <c r="Z668" s="198"/>
    </row>
    <row r="669" ht="24.75" customHeight="1">
      <c r="A669" s="198"/>
      <c r="B669" s="198"/>
      <c r="C669" s="198"/>
      <c r="D669" s="197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7"/>
      <c r="V669" s="197"/>
      <c r="W669" s="198"/>
      <c r="X669" s="198"/>
      <c r="Y669" s="198"/>
      <c r="Z669" s="198"/>
    </row>
    <row r="670" ht="24.75" customHeight="1">
      <c r="A670" s="198"/>
      <c r="B670" s="198"/>
      <c r="C670" s="198"/>
      <c r="D670" s="197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7"/>
      <c r="V670" s="197"/>
      <c r="W670" s="198"/>
      <c r="X670" s="198"/>
      <c r="Y670" s="198"/>
      <c r="Z670" s="198"/>
    </row>
    <row r="671" ht="24.75" customHeight="1">
      <c r="A671" s="198"/>
      <c r="B671" s="198"/>
      <c r="C671" s="198"/>
      <c r="D671" s="197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7"/>
      <c r="V671" s="197"/>
      <c r="W671" s="198"/>
      <c r="X671" s="198"/>
      <c r="Y671" s="198"/>
      <c r="Z671" s="198"/>
    </row>
    <row r="672" ht="24.75" customHeight="1">
      <c r="A672" s="198"/>
      <c r="B672" s="198"/>
      <c r="C672" s="198"/>
      <c r="D672" s="197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7"/>
      <c r="V672" s="197"/>
      <c r="W672" s="198"/>
      <c r="X672" s="198"/>
      <c r="Y672" s="198"/>
      <c r="Z672" s="198"/>
    </row>
    <row r="673" ht="24.75" customHeight="1">
      <c r="A673" s="198"/>
      <c r="B673" s="198"/>
      <c r="C673" s="198"/>
      <c r="D673" s="197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7"/>
      <c r="V673" s="197"/>
      <c r="W673" s="198"/>
      <c r="X673" s="198"/>
      <c r="Y673" s="198"/>
      <c r="Z673" s="198"/>
    </row>
    <row r="674" ht="24.75" customHeight="1">
      <c r="A674" s="198"/>
      <c r="B674" s="198"/>
      <c r="C674" s="198"/>
      <c r="D674" s="197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7"/>
      <c r="V674" s="197"/>
      <c r="W674" s="198"/>
      <c r="X674" s="198"/>
      <c r="Y674" s="198"/>
      <c r="Z674" s="198"/>
    </row>
    <row r="675" ht="24.75" customHeight="1">
      <c r="A675" s="198"/>
      <c r="B675" s="198"/>
      <c r="C675" s="198"/>
      <c r="D675" s="197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7"/>
      <c r="V675" s="197"/>
      <c r="W675" s="198"/>
      <c r="X675" s="198"/>
      <c r="Y675" s="198"/>
      <c r="Z675" s="198"/>
    </row>
    <row r="676" ht="24.75" customHeight="1">
      <c r="A676" s="198"/>
      <c r="B676" s="198"/>
      <c r="C676" s="198"/>
      <c r="D676" s="197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7"/>
      <c r="V676" s="197"/>
      <c r="W676" s="198"/>
      <c r="X676" s="198"/>
      <c r="Y676" s="198"/>
      <c r="Z676" s="198"/>
    </row>
    <row r="677" ht="24.75" customHeight="1">
      <c r="A677" s="198"/>
      <c r="B677" s="198"/>
      <c r="C677" s="198"/>
      <c r="D677" s="197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7"/>
      <c r="V677" s="197"/>
      <c r="W677" s="198"/>
      <c r="X677" s="198"/>
      <c r="Y677" s="198"/>
      <c r="Z677" s="198"/>
    </row>
    <row r="678" ht="24.75" customHeight="1">
      <c r="A678" s="198"/>
      <c r="B678" s="198"/>
      <c r="C678" s="198"/>
      <c r="D678" s="197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7"/>
      <c r="V678" s="197"/>
      <c r="W678" s="198"/>
      <c r="X678" s="198"/>
      <c r="Y678" s="198"/>
      <c r="Z678" s="198"/>
    </row>
    <row r="679" ht="24.75" customHeight="1">
      <c r="A679" s="198"/>
      <c r="B679" s="198"/>
      <c r="C679" s="198"/>
      <c r="D679" s="197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7"/>
      <c r="V679" s="197"/>
      <c r="W679" s="198"/>
      <c r="X679" s="198"/>
      <c r="Y679" s="198"/>
      <c r="Z679" s="198"/>
    </row>
    <row r="680" ht="24.75" customHeight="1">
      <c r="A680" s="198"/>
      <c r="B680" s="198"/>
      <c r="C680" s="198"/>
      <c r="D680" s="197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7"/>
      <c r="V680" s="197"/>
      <c r="W680" s="198"/>
      <c r="X680" s="198"/>
      <c r="Y680" s="198"/>
      <c r="Z680" s="198"/>
    </row>
    <row r="681" ht="24.75" customHeight="1">
      <c r="A681" s="198"/>
      <c r="B681" s="198"/>
      <c r="C681" s="198"/>
      <c r="D681" s="197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7"/>
      <c r="V681" s="197"/>
      <c r="W681" s="198"/>
      <c r="X681" s="198"/>
      <c r="Y681" s="198"/>
      <c r="Z681" s="198"/>
    </row>
    <row r="682" ht="24.75" customHeight="1">
      <c r="A682" s="198"/>
      <c r="B682" s="198"/>
      <c r="C682" s="198"/>
      <c r="D682" s="197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7"/>
      <c r="V682" s="197"/>
      <c r="W682" s="198"/>
      <c r="X682" s="198"/>
      <c r="Y682" s="198"/>
      <c r="Z682" s="198"/>
    </row>
    <row r="683" ht="24.75" customHeight="1">
      <c r="A683" s="198"/>
      <c r="B683" s="198"/>
      <c r="C683" s="198"/>
      <c r="D683" s="197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7"/>
      <c r="V683" s="197"/>
      <c r="W683" s="198"/>
      <c r="X683" s="198"/>
      <c r="Y683" s="198"/>
      <c r="Z683" s="198"/>
    </row>
    <row r="684" ht="24.75" customHeight="1">
      <c r="A684" s="198"/>
      <c r="B684" s="198"/>
      <c r="C684" s="198"/>
      <c r="D684" s="197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7"/>
      <c r="V684" s="197"/>
      <c r="W684" s="198"/>
      <c r="X684" s="198"/>
      <c r="Y684" s="198"/>
      <c r="Z684" s="198"/>
    </row>
    <row r="685" ht="24.75" customHeight="1">
      <c r="A685" s="198"/>
      <c r="B685" s="198"/>
      <c r="C685" s="198"/>
      <c r="D685" s="197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7"/>
      <c r="V685" s="197"/>
      <c r="W685" s="198"/>
      <c r="X685" s="198"/>
      <c r="Y685" s="198"/>
      <c r="Z685" s="198"/>
    </row>
    <row r="686" ht="24.75" customHeight="1">
      <c r="A686" s="198"/>
      <c r="B686" s="198"/>
      <c r="C686" s="198"/>
      <c r="D686" s="197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7"/>
      <c r="V686" s="197"/>
      <c r="W686" s="198"/>
      <c r="X686" s="198"/>
      <c r="Y686" s="198"/>
      <c r="Z686" s="198"/>
    </row>
    <row r="687" ht="24.75" customHeight="1">
      <c r="A687" s="198"/>
      <c r="B687" s="198"/>
      <c r="C687" s="198"/>
      <c r="D687" s="197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7"/>
      <c r="V687" s="197"/>
      <c r="W687" s="198"/>
      <c r="X687" s="198"/>
      <c r="Y687" s="198"/>
      <c r="Z687" s="198"/>
    </row>
    <row r="688" ht="24.75" customHeight="1">
      <c r="A688" s="198"/>
      <c r="B688" s="198"/>
      <c r="C688" s="198"/>
      <c r="D688" s="197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7"/>
      <c r="V688" s="197"/>
      <c r="W688" s="198"/>
      <c r="X688" s="198"/>
      <c r="Y688" s="198"/>
      <c r="Z688" s="198"/>
    </row>
    <row r="689" ht="24.75" customHeight="1">
      <c r="A689" s="198"/>
      <c r="B689" s="198"/>
      <c r="C689" s="198"/>
      <c r="D689" s="197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7"/>
      <c r="V689" s="197"/>
      <c r="W689" s="198"/>
      <c r="X689" s="198"/>
      <c r="Y689" s="198"/>
      <c r="Z689" s="198"/>
    </row>
    <row r="690" ht="24.75" customHeight="1">
      <c r="A690" s="198"/>
      <c r="B690" s="198"/>
      <c r="C690" s="198"/>
      <c r="D690" s="197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7"/>
      <c r="V690" s="197"/>
      <c r="W690" s="198"/>
      <c r="X690" s="198"/>
      <c r="Y690" s="198"/>
      <c r="Z690" s="198"/>
    </row>
    <row r="691" ht="24.75" customHeight="1">
      <c r="A691" s="198"/>
      <c r="B691" s="198"/>
      <c r="C691" s="198"/>
      <c r="D691" s="197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7"/>
      <c r="V691" s="197"/>
      <c r="W691" s="198"/>
      <c r="X691" s="198"/>
      <c r="Y691" s="198"/>
      <c r="Z691" s="198"/>
    </row>
    <row r="692" ht="24.75" customHeight="1">
      <c r="A692" s="198"/>
      <c r="B692" s="198"/>
      <c r="C692" s="198"/>
      <c r="D692" s="197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7"/>
      <c r="V692" s="197"/>
      <c r="W692" s="198"/>
      <c r="X692" s="198"/>
      <c r="Y692" s="198"/>
      <c r="Z692" s="198"/>
    </row>
    <row r="693" ht="24.75" customHeight="1">
      <c r="A693" s="198"/>
      <c r="B693" s="198"/>
      <c r="C693" s="198"/>
      <c r="D693" s="197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7"/>
      <c r="V693" s="197"/>
      <c r="W693" s="198"/>
      <c r="X693" s="198"/>
      <c r="Y693" s="198"/>
      <c r="Z693" s="198"/>
    </row>
    <row r="694" ht="24.75" customHeight="1">
      <c r="A694" s="198"/>
      <c r="B694" s="198"/>
      <c r="C694" s="198"/>
      <c r="D694" s="197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7"/>
      <c r="V694" s="197"/>
      <c r="W694" s="198"/>
      <c r="X694" s="198"/>
      <c r="Y694" s="198"/>
      <c r="Z694" s="198"/>
    </row>
    <row r="695" ht="24.75" customHeight="1">
      <c r="A695" s="198"/>
      <c r="B695" s="198"/>
      <c r="C695" s="198"/>
      <c r="D695" s="197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7"/>
      <c r="V695" s="197"/>
      <c r="W695" s="198"/>
      <c r="X695" s="198"/>
      <c r="Y695" s="198"/>
      <c r="Z695" s="198"/>
    </row>
    <row r="696" ht="24.75" customHeight="1">
      <c r="A696" s="198"/>
      <c r="B696" s="198"/>
      <c r="C696" s="198"/>
      <c r="D696" s="197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7"/>
      <c r="V696" s="197"/>
      <c r="W696" s="198"/>
      <c r="X696" s="198"/>
      <c r="Y696" s="198"/>
      <c r="Z696" s="198"/>
    </row>
    <row r="697" ht="24.75" customHeight="1">
      <c r="A697" s="198"/>
      <c r="B697" s="198"/>
      <c r="C697" s="198"/>
      <c r="D697" s="197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7"/>
      <c r="V697" s="197"/>
      <c r="W697" s="198"/>
      <c r="X697" s="198"/>
      <c r="Y697" s="198"/>
      <c r="Z697" s="198"/>
    </row>
    <row r="698" ht="24.75" customHeight="1">
      <c r="A698" s="198"/>
      <c r="B698" s="198"/>
      <c r="C698" s="198"/>
      <c r="D698" s="197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7"/>
      <c r="V698" s="197"/>
      <c r="W698" s="198"/>
      <c r="X698" s="198"/>
      <c r="Y698" s="198"/>
      <c r="Z698" s="198"/>
    </row>
    <row r="699" ht="24.75" customHeight="1">
      <c r="A699" s="198"/>
      <c r="B699" s="198"/>
      <c r="C699" s="198"/>
      <c r="D699" s="197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7"/>
      <c r="V699" s="197"/>
      <c r="W699" s="198"/>
      <c r="X699" s="198"/>
      <c r="Y699" s="198"/>
      <c r="Z699" s="198"/>
    </row>
    <row r="700" ht="24.75" customHeight="1">
      <c r="A700" s="198"/>
      <c r="B700" s="198"/>
      <c r="C700" s="198"/>
      <c r="D700" s="197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7"/>
      <c r="V700" s="197"/>
      <c r="W700" s="198"/>
      <c r="X700" s="198"/>
      <c r="Y700" s="198"/>
      <c r="Z700" s="198"/>
    </row>
    <row r="701" ht="24.75" customHeight="1">
      <c r="A701" s="198"/>
      <c r="B701" s="198"/>
      <c r="C701" s="198"/>
      <c r="D701" s="197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7"/>
      <c r="V701" s="197"/>
      <c r="W701" s="198"/>
      <c r="X701" s="198"/>
      <c r="Y701" s="198"/>
      <c r="Z701" s="198"/>
    </row>
    <row r="702" ht="24.75" customHeight="1">
      <c r="A702" s="198"/>
      <c r="B702" s="198"/>
      <c r="C702" s="198"/>
      <c r="D702" s="197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7"/>
      <c r="V702" s="197"/>
      <c r="W702" s="198"/>
      <c r="X702" s="198"/>
      <c r="Y702" s="198"/>
      <c r="Z702" s="198"/>
    </row>
    <row r="703" ht="24.75" customHeight="1">
      <c r="A703" s="198"/>
      <c r="B703" s="198"/>
      <c r="C703" s="198"/>
      <c r="D703" s="197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7"/>
      <c r="V703" s="197"/>
      <c r="W703" s="198"/>
      <c r="X703" s="198"/>
      <c r="Y703" s="198"/>
      <c r="Z703" s="198"/>
    </row>
    <row r="704" ht="24.75" customHeight="1">
      <c r="A704" s="198"/>
      <c r="B704" s="198"/>
      <c r="C704" s="198"/>
      <c r="D704" s="197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7"/>
      <c r="V704" s="197"/>
      <c r="W704" s="198"/>
      <c r="X704" s="198"/>
      <c r="Y704" s="198"/>
      <c r="Z704" s="198"/>
    </row>
    <row r="705" ht="24.75" customHeight="1">
      <c r="A705" s="198"/>
      <c r="B705" s="198"/>
      <c r="C705" s="198"/>
      <c r="D705" s="197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7"/>
      <c r="V705" s="197"/>
      <c r="W705" s="198"/>
      <c r="X705" s="198"/>
      <c r="Y705" s="198"/>
      <c r="Z705" s="198"/>
    </row>
    <row r="706" ht="24.75" customHeight="1">
      <c r="A706" s="198"/>
      <c r="B706" s="198"/>
      <c r="C706" s="198"/>
      <c r="D706" s="197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7"/>
      <c r="V706" s="197"/>
      <c r="W706" s="198"/>
      <c r="X706" s="198"/>
      <c r="Y706" s="198"/>
      <c r="Z706" s="198"/>
    </row>
    <row r="707" ht="24.75" customHeight="1">
      <c r="A707" s="198"/>
      <c r="B707" s="198"/>
      <c r="C707" s="198"/>
      <c r="D707" s="197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7"/>
      <c r="V707" s="197"/>
      <c r="W707" s="198"/>
      <c r="X707" s="198"/>
      <c r="Y707" s="198"/>
      <c r="Z707" s="198"/>
    </row>
    <row r="708" ht="24.75" customHeight="1">
      <c r="A708" s="198"/>
      <c r="B708" s="198"/>
      <c r="C708" s="198"/>
      <c r="D708" s="197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7"/>
      <c r="V708" s="197"/>
      <c r="W708" s="198"/>
      <c r="X708" s="198"/>
      <c r="Y708" s="198"/>
      <c r="Z708" s="198"/>
    </row>
    <row r="709" ht="24.75" customHeight="1">
      <c r="A709" s="198"/>
      <c r="B709" s="198"/>
      <c r="C709" s="198"/>
      <c r="D709" s="197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7"/>
      <c r="V709" s="197"/>
      <c r="W709" s="198"/>
      <c r="X709" s="198"/>
      <c r="Y709" s="198"/>
      <c r="Z709" s="198"/>
    </row>
    <row r="710" ht="24.75" customHeight="1">
      <c r="A710" s="198"/>
      <c r="B710" s="198"/>
      <c r="C710" s="198"/>
      <c r="D710" s="197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7"/>
      <c r="V710" s="197"/>
      <c r="W710" s="198"/>
      <c r="X710" s="198"/>
      <c r="Y710" s="198"/>
      <c r="Z710" s="198"/>
    </row>
    <row r="711" ht="24.75" customHeight="1">
      <c r="A711" s="198"/>
      <c r="B711" s="198"/>
      <c r="C711" s="198"/>
      <c r="D711" s="197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7"/>
      <c r="V711" s="197"/>
      <c r="W711" s="198"/>
      <c r="X711" s="198"/>
      <c r="Y711" s="198"/>
      <c r="Z711" s="198"/>
    </row>
    <row r="712" ht="24.75" customHeight="1">
      <c r="A712" s="198"/>
      <c r="B712" s="198"/>
      <c r="C712" s="198"/>
      <c r="D712" s="197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7"/>
      <c r="V712" s="197"/>
      <c r="W712" s="198"/>
      <c r="X712" s="198"/>
      <c r="Y712" s="198"/>
      <c r="Z712" s="198"/>
    </row>
    <row r="713" ht="24.75" customHeight="1">
      <c r="A713" s="198"/>
      <c r="B713" s="198"/>
      <c r="C713" s="198"/>
      <c r="D713" s="197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7"/>
      <c r="V713" s="197"/>
      <c r="W713" s="198"/>
      <c r="X713" s="198"/>
      <c r="Y713" s="198"/>
      <c r="Z713" s="198"/>
    </row>
    <row r="714" ht="24.75" customHeight="1">
      <c r="A714" s="198"/>
      <c r="B714" s="198"/>
      <c r="C714" s="198"/>
      <c r="D714" s="197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7"/>
      <c r="V714" s="197"/>
      <c r="W714" s="198"/>
      <c r="X714" s="198"/>
      <c r="Y714" s="198"/>
      <c r="Z714" s="198"/>
    </row>
    <row r="715" ht="24.75" customHeight="1">
      <c r="A715" s="198"/>
      <c r="B715" s="198"/>
      <c r="C715" s="198"/>
      <c r="D715" s="197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7"/>
      <c r="V715" s="197"/>
      <c r="W715" s="198"/>
      <c r="X715" s="198"/>
      <c r="Y715" s="198"/>
      <c r="Z715" s="198"/>
    </row>
    <row r="716" ht="24.75" customHeight="1">
      <c r="A716" s="198"/>
      <c r="B716" s="198"/>
      <c r="C716" s="198"/>
      <c r="D716" s="197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7"/>
      <c r="V716" s="197"/>
      <c r="W716" s="198"/>
      <c r="X716" s="198"/>
      <c r="Y716" s="198"/>
      <c r="Z716" s="198"/>
    </row>
    <row r="717" ht="24.75" customHeight="1">
      <c r="A717" s="198"/>
      <c r="B717" s="198"/>
      <c r="C717" s="198"/>
      <c r="D717" s="197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7"/>
      <c r="V717" s="197"/>
      <c r="W717" s="198"/>
      <c r="X717" s="198"/>
      <c r="Y717" s="198"/>
      <c r="Z717" s="198"/>
    </row>
    <row r="718" ht="24.75" customHeight="1">
      <c r="A718" s="198"/>
      <c r="B718" s="198"/>
      <c r="C718" s="198"/>
      <c r="D718" s="197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7"/>
      <c r="V718" s="197"/>
      <c r="W718" s="198"/>
      <c r="X718" s="198"/>
      <c r="Y718" s="198"/>
      <c r="Z718" s="198"/>
    </row>
    <row r="719" ht="24.75" customHeight="1">
      <c r="A719" s="198"/>
      <c r="B719" s="198"/>
      <c r="C719" s="198"/>
      <c r="D719" s="197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7"/>
      <c r="V719" s="197"/>
      <c r="W719" s="198"/>
      <c r="X719" s="198"/>
      <c r="Y719" s="198"/>
      <c r="Z719" s="198"/>
    </row>
    <row r="720" ht="24.75" customHeight="1">
      <c r="A720" s="198"/>
      <c r="B720" s="198"/>
      <c r="C720" s="198"/>
      <c r="D720" s="197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7"/>
      <c r="V720" s="197"/>
      <c r="W720" s="198"/>
      <c r="X720" s="198"/>
      <c r="Y720" s="198"/>
      <c r="Z720" s="198"/>
    </row>
    <row r="721" ht="24.75" customHeight="1">
      <c r="A721" s="198"/>
      <c r="B721" s="198"/>
      <c r="C721" s="198"/>
      <c r="D721" s="197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7"/>
      <c r="V721" s="197"/>
      <c r="W721" s="198"/>
      <c r="X721" s="198"/>
      <c r="Y721" s="198"/>
      <c r="Z721" s="198"/>
    </row>
    <row r="722" ht="24.75" customHeight="1">
      <c r="A722" s="198"/>
      <c r="B722" s="198"/>
      <c r="C722" s="198"/>
      <c r="D722" s="197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7"/>
      <c r="V722" s="197"/>
      <c r="W722" s="198"/>
      <c r="X722" s="198"/>
      <c r="Y722" s="198"/>
      <c r="Z722" s="198"/>
    </row>
    <row r="723" ht="24.75" customHeight="1">
      <c r="A723" s="198"/>
      <c r="B723" s="198"/>
      <c r="C723" s="198"/>
      <c r="D723" s="197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7"/>
      <c r="V723" s="197"/>
      <c r="W723" s="198"/>
      <c r="X723" s="198"/>
      <c r="Y723" s="198"/>
      <c r="Z723" s="198"/>
    </row>
    <row r="724" ht="24.75" customHeight="1">
      <c r="A724" s="198"/>
      <c r="B724" s="198"/>
      <c r="C724" s="198"/>
      <c r="D724" s="197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7"/>
      <c r="V724" s="197"/>
      <c r="W724" s="198"/>
      <c r="X724" s="198"/>
      <c r="Y724" s="198"/>
      <c r="Z724" s="198"/>
    </row>
    <row r="725" ht="24.75" customHeight="1">
      <c r="A725" s="198"/>
      <c r="B725" s="198"/>
      <c r="C725" s="198"/>
      <c r="D725" s="197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7"/>
      <c r="V725" s="197"/>
      <c r="W725" s="198"/>
      <c r="X725" s="198"/>
      <c r="Y725" s="198"/>
      <c r="Z725" s="198"/>
    </row>
    <row r="726" ht="24.75" customHeight="1">
      <c r="A726" s="198"/>
      <c r="B726" s="198"/>
      <c r="C726" s="198"/>
      <c r="D726" s="197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7"/>
      <c r="V726" s="197"/>
      <c r="W726" s="198"/>
      <c r="X726" s="198"/>
      <c r="Y726" s="198"/>
      <c r="Z726" s="198"/>
    </row>
    <row r="727" ht="24.75" customHeight="1">
      <c r="A727" s="198"/>
      <c r="B727" s="198"/>
      <c r="C727" s="198"/>
      <c r="D727" s="197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7"/>
      <c r="V727" s="197"/>
      <c r="W727" s="198"/>
      <c r="X727" s="198"/>
      <c r="Y727" s="198"/>
      <c r="Z727" s="198"/>
    </row>
    <row r="728" ht="24.75" customHeight="1">
      <c r="A728" s="198"/>
      <c r="B728" s="198"/>
      <c r="C728" s="198"/>
      <c r="D728" s="197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7"/>
      <c r="V728" s="197"/>
      <c r="W728" s="198"/>
      <c r="X728" s="198"/>
      <c r="Y728" s="198"/>
      <c r="Z728" s="198"/>
    </row>
    <row r="729" ht="24.75" customHeight="1">
      <c r="A729" s="198"/>
      <c r="B729" s="198"/>
      <c r="C729" s="198"/>
      <c r="D729" s="197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7"/>
      <c r="V729" s="197"/>
      <c r="W729" s="198"/>
      <c r="X729" s="198"/>
      <c r="Y729" s="198"/>
      <c r="Z729" s="198"/>
    </row>
    <row r="730" ht="24.75" customHeight="1">
      <c r="A730" s="198"/>
      <c r="B730" s="198"/>
      <c r="C730" s="198"/>
      <c r="D730" s="197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7"/>
      <c r="V730" s="197"/>
      <c r="W730" s="198"/>
      <c r="X730" s="198"/>
      <c r="Y730" s="198"/>
      <c r="Z730" s="198"/>
    </row>
    <row r="731" ht="24.75" customHeight="1">
      <c r="A731" s="198"/>
      <c r="B731" s="198"/>
      <c r="C731" s="198"/>
      <c r="D731" s="197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7"/>
      <c r="V731" s="197"/>
      <c r="W731" s="198"/>
      <c r="X731" s="198"/>
      <c r="Y731" s="198"/>
      <c r="Z731" s="198"/>
    </row>
    <row r="732" ht="24.75" customHeight="1">
      <c r="A732" s="198"/>
      <c r="B732" s="198"/>
      <c r="C732" s="198"/>
      <c r="D732" s="197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7"/>
      <c r="V732" s="197"/>
      <c r="W732" s="198"/>
      <c r="X732" s="198"/>
      <c r="Y732" s="198"/>
      <c r="Z732" s="198"/>
    </row>
    <row r="733" ht="24.75" customHeight="1">
      <c r="A733" s="198"/>
      <c r="B733" s="198"/>
      <c r="C733" s="198"/>
      <c r="D733" s="197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7"/>
      <c r="V733" s="197"/>
      <c r="W733" s="198"/>
      <c r="X733" s="198"/>
      <c r="Y733" s="198"/>
      <c r="Z733" s="198"/>
    </row>
    <row r="734" ht="24.75" customHeight="1">
      <c r="A734" s="198"/>
      <c r="B734" s="198"/>
      <c r="C734" s="198"/>
      <c r="D734" s="197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7"/>
      <c r="V734" s="197"/>
      <c r="W734" s="198"/>
      <c r="X734" s="198"/>
      <c r="Y734" s="198"/>
      <c r="Z734" s="198"/>
    </row>
    <row r="735" ht="24.75" customHeight="1">
      <c r="A735" s="198"/>
      <c r="B735" s="198"/>
      <c r="C735" s="198"/>
      <c r="D735" s="197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7"/>
      <c r="V735" s="197"/>
      <c r="W735" s="198"/>
      <c r="X735" s="198"/>
      <c r="Y735" s="198"/>
      <c r="Z735" s="198"/>
    </row>
    <row r="736" ht="24.75" customHeight="1">
      <c r="A736" s="198"/>
      <c r="B736" s="198"/>
      <c r="C736" s="198"/>
      <c r="D736" s="197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7"/>
      <c r="V736" s="197"/>
      <c r="W736" s="198"/>
      <c r="X736" s="198"/>
      <c r="Y736" s="198"/>
      <c r="Z736" s="198"/>
    </row>
    <row r="737" ht="24.75" customHeight="1">
      <c r="A737" s="198"/>
      <c r="B737" s="198"/>
      <c r="C737" s="198"/>
      <c r="D737" s="197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7"/>
      <c r="V737" s="197"/>
      <c r="W737" s="198"/>
      <c r="X737" s="198"/>
      <c r="Y737" s="198"/>
      <c r="Z737" s="198"/>
    </row>
    <row r="738" ht="24.75" customHeight="1">
      <c r="A738" s="198"/>
      <c r="B738" s="198"/>
      <c r="C738" s="198"/>
      <c r="D738" s="197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7"/>
      <c r="V738" s="197"/>
      <c r="W738" s="198"/>
      <c r="X738" s="198"/>
      <c r="Y738" s="198"/>
      <c r="Z738" s="198"/>
    </row>
    <row r="739" ht="24.75" customHeight="1">
      <c r="A739" s="198"/>
      <c r="B739" s="198"/>
      <c r="C739" s="198"/>
      <c r="D739" s="197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7"/>
      <c r="V739" s="197"/>
      <c r="W739" s="198"/>
      <c r="X739" s="198"/>
      <c r="Y739" s="198"/>
      <c r="Z739" s="198"/>
    </row>
    <row r="740" ht="24.75" customHeight="1">
      <c r="A740" s="198"/>
      <c r="B740" s="198"/>
      <c r="C740" s="198"/>
      <c r="D740" s="197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7"/>
      <c r="V740" s="197"/>
      <c r="W740" s="198"/>
      <c r="X740" s="198"/>
      <c r="Y740" s="198"/>
      <c r="Z740" s="198"/>
    </row>
    <row r="741" ht="24.75" customHeight="1">
      <c r="A741" s="198"/>
      <c r="B741" s="198"/>
      <c r="C741" s="198"/>
      <c r="D741" s="197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7"/>
      <c r="V741" s="197"/>
      <c r="W741" s="198"/>
      <c r="X741" s="198"/>
      <c r="Y741" s="198"/>
      <c r="Z741" s="198"/>
    </row>
    <row r="742" ht="24.75" customHeight="1">
      <c r="A742" s="198"/>
      <c r="B742" s="198"/>
      <c r="C742" s="198"/>
      <c r="D742" s="197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7"/>
      <c r="V742" s="197"/>
      <c r="W742" s="198"/>
      <c r="X742" s="198"/>
      <c r="Y742" s="198"/>
      <c r="Z742" s="198"/>
    </row>
    <row r="743" ht="24.75" customHeight="1">
      <c r="A743" s="198"/>
      <c r="B743" s="198"/>
      <c r="C743" s="198"/>
      <c r="D743" s="197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7"/>
      <c r="V743" s="197"/>
      <c r="W743" s="198"/>
      <c r="X743" s="198"/>
      <c r="Y743" s="198"/>
      <c r="Z743" s="198"/>
    </row>
    <row r="744" ht="24.75" customHeight="1">
      <c r="A744" s="198"/>
      <c r="B744" s="198"/>
      <c r="C744" s="198"/>
      <c r="D744" s="197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7"/>
      <c r="V744" s="197"/>
      <c r="W744" s="198"/>
      <c r="X744" s="198"/>
      <c r="Y744" s="198"/>
      <c r="Z744" s="198"/>
    </row>
    <row r="745" ht="24.75" customHeight="1">
      <c r="A745" s="198"/>
      <c r="B745" s="198"/>
      <c r="C745" s="198"/>
      <c r="D745" s="197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7"/>
      <c r="V745" s="197"/>
      <c r="W745" s="198"/>
      <c r="X745" s="198"/>
      <c r="Y745" s="198"/>
      <c r="Z745" s="198"/>
    </row>
    <row r="746" ht="24.75" customHeight="1">
      <c r="A746" s="198"/>
      <c r="B746" s="198"/>
      <c r="C746" s="198"/>
      <c r="D746" s="197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7"/>
      <c r="V746" s="197"/>
      <c r="W746" s="198"/>
      <c r="X746" s="198"/>
      <c r="Y746" s="198"/>
      <c r="Z746" s="198"/>
    </row>
    <row r="747" ht="24.75" customHeight="1">
      <c r="A747" s="198"/>
      <c r="B747" s="198"/>
      <c r="C747" s="198"/>
      <c r="D747" s="197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7"/>
      <c r="V747" s="197"/>
      <c r="W747" s="198"/>
      <c r="X747" s="198"/>
      <c r="Y747" s="198"/>
      <c r="Z747" s="198"/>
    </row>
    <row r="748" ht="24.75" customHeight="1">
      <c r="A748" s="198"/>
      <c r="B748" s="198"/>
      <c r="C748" s="198"/>
      <c r="D748" s="197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7"/>
      <c r="V748" s="197"/>
      <c r="W748" s="198"/>
      <c r="X748" s="198"/>
      <c r="Y748" s="198"/>
      <c r="Z748" s="198"/>
    </row>
    <row r="749" ht="24.75" customHeight="1">
      <c r="A749" s="198"/>
      <c r="B749" s="198"/>
      <c r="C749" s="198"/>
      <c r="D749" s="197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7"/>
      <c r="V749" s="197"/>
      <c r="W749" s="198"/>
      <c r="X749" s="198"/>
      <c r="Y749" s="198"/>
      <c r="Z749" s="198"/>
    </row>
    <row r="750" ht="24.75" customHeight="1">
      <c r="A750" s="198"/>
      <c r="B750" s="198"/>
      <c r="C750" s="198"/>
      <c r="D750" s="197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7"/>
      <c r="V750" s="197"/>
      <c r="W750" s="198"/>
      <c r="X750" s="198"/>
      <c r="Y750" s="198"/>
      <c r="Z750" s="198"/>
    </row>
    <row r="751" ht="24.75" customHeight="1">
      <c r="A751" s="198"/>
      <c r="B751" s="198"/>
      <c r="C751" s="198"/>
      <c r="D751" s="197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7"/>
      <c r="V751" s="197"/>
      <c r="W751" s="198"/>
      <c r="X751" s="198"/>
      <c r="Y751" s="198"/>
      <c r="Z751" s="198"/>
    </row>
    <row r="752" ht="24.75" customHeight="1">
      <c r="A752" s="198"/>
      <c r="B752" s="198"/>
      <c r="C752" s="198"/>
      <c r="D752" s="197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7"/>
      <c r="V752" s="197"/>
      <c r="W752" s="198"/>
      <c r="X752" s="198"/>
      <c r="Y752" s="198"/>
      <c r="Z752" s="198"/>
    </row>
    <row r="753" ht="24.75" customHeight="1">
      <c r="A753" s="198"/>
      <c r="B753" s="198"/>
      <c r="C753" s="198"/>
      <c r="D753" s="197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7"/>
      <c r="V753" s="197"/>
      <c r="W753" s="198"/>
      <c r="X753" s="198"/>
      <c r="Y753" s="198"/>
      <c r="Z753" s="198"/>
    </row>
    <row r="754" ht="24.75" customHeight="1">
      <c r="A754" s="198"/>
      <c r="B754" s="198"/>
      <c r="C754" s="198"/>
      <c r="D754" s="197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7"/>
      <c r="V754" s="197"/>
      <c r="W754" s="198"/>
      <c r="X754" s="198"/>
      <c r="Y754" s="198"/>
      <c r="Z754" s="198"/>
    </row>
    <row r="755" ht="24.75" customHeight="1">
      <c r="A755" s="198"/>
      <c r="B755" s="198"/>
      <c r="C755" s="198"/>
      <c r="D755" s="197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7"/>
      <c r="V755" s="197"/>
      <c r="W755" s="198"/>
      <c r="X755" s="198"/>
      <c r="Y755" s="198"/>
      <c r="Z755" s="198"/>
    </row>
    <row r="756" ht="24.75" customHeight="1">
      <c r="A756" s="198"/>
      <c r="B756" s="198"/>
      <c r="C756" s="198"/>
      <c r="D756" s="197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7"/>
      <c r="V756" s="197"/>
      <c r="W756" s="198"/>
      <c r="X756" s="198"/>
      <c r="Y756" s="198"/>
      <c r="Z756" s="198"/>
    </row>
    <row r="757" ht="24.75" customHeight="1">
      <c r="A757" s="198"/>
      <c r="B757" s="198"/>
      <c r="C757" s="198"/>
      <c r="D757" s="197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7"/>
      <c r="V757" s="197"/>
      <c r="W757" s="198"/>
      <c r="X757" s="198"/>
      <c r="Y757" s="198"/>
      <c r="Z757" s="198"/>
    </row>
    <row r="758" ht="24.75" customHeight="1">
      <c r="A758" s="198"/>
      <c r="B758" s="198"/>
      <c r="C758" s="198"/>
      <c r="D758" s="197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7"/>
      <c r="V758" s="197"/>
      <c r="W758" s="198"/>
      <c r="X758" s="198"/>
      <c r="Y758" s="198"/>
      <c r="Z758" s="198"/>
    </row>
    <row r="759" ht="24.75" customHeight="1">
      <c r="A759" s="198"/>
      <c r="B759" s="198"/>
      <c r="C759" s="198"/>
      <c r="D759" s="197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7"/>
      <c r="V759" s="197"/>
      <c r="W759" s="198"/>
      <c r="X759" s="198"/>
      <c r="Y759" s="198"/>
      <c r="Z759" s="198"/>
    </row>
    <row r="760" ht="24.75" customHeight="1">
      <c r="A760" s="198"/>
      <c r="B760" s="198"/>
      <c r="C760" s="198"/>
      <c r="D760" s="197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7"/>
      <c r="V760" s="197"/>
      <c r="W760" s="198"/>
      <c r="X760" s="198"/>
      <c r="Y760" s="198"/>
      <c r="Z760" s="198"/>
    </row>
    <row r="761" ht="24.75" customHeight="1">
      <c r="A761" s="198"/>
      <c r="B761" s="198"/>
      <c r="C761" s="198"/>
      <c r="D761" s="197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7"/>
      <c r="V761" s="197"/>
      <c r="W761" s="198"/>
      <c r="X761" s="198"/>
      <c r="Y761" s="198"/>
      <c r="Z761" s="198"/>
    </row>
    <row r="762" ht="24.75" customHeight="1">
      <c r="A762" s="198"/>
      <c r="B762" s="198"/>
      <c r="C762" s="198"/>
      <c r="D762" s="197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7"/>
      <c r="V762" s="197"/>
      <c r="W762" s="198"/>
      <c r="X762" s="198"/>
      <c r="Y762" s="198"/>
      <c r="Z762" s="198"/>
    </row>
    <row r="763" ht="24.75" customHeight="1">
      <c r="A763" s="198"/>
      <c r="B763" s="198"/>
      <c r="C763" s="198"/>
      <c r="D763" s="197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7"/>
      <c r="V763" s="197"/>
      <c r="W763" s="198"/>
      <c r="X763" s="198"/>
      <c r="Y763" s="198"/>
      <c r="Z763" s="198"/>
    </row>
    <row r="764" ht="24.75" customHeight="1">
      <c r="A764" s="198"/>
      <c r="B764" s="198"/>
      <c r="C764" s="198"/>
      <c r="D764" s="197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7"/>
      <c r="V764" s="197"/>
      <c r="W764" s="198"/>
      <c r="X764" s="198"/>
      <c r="Y764" s="198"/>
      <c r="Z764" s="198"/>
    </row>
    <row r="765" ht="24.75" customHeight="1">
      <c r="A765" s="198"/>
      <c r="B765" s="198"/>
      <c r="C765" s="198"/>
      <c r="D765" s="197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7"/>
      <c r="V765" s="197"/>
      <c r="W765" s="198"/>
      <c r="X765" s="198"/>
      <c r="Y765" s="198"/>
      <c r="Z765" s="198"/>
    </row>
    <row r="766" ht="24.75" customHeight="1">
      <c r="A766" s="198"/>
      <c r="B766" s="198"/>
      <c r="C766" s="198"/>
      <c r="D766" s="197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7"/>
      <c r="V766" s="197"/>
      <c r="W766" s="198"/>
      <c r="X766" s="198"/>
      <c r="Y766" s="198"/>
      <c r="Z766" s="198"/>
    </row>
    <row r="767" ht="24.75" customHeight="1">
      <c r="A767" s="198"/>
      <c r="B767" s="198"/>
      <c r="C767" s="198"/>
      <c r="D767" s="197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7"/>
      <c r="V767" s="197"/>
      <c r="W767" s="198"/>
      <c r="X767" s="198"/>
      <c r="Y767" s="198"/>
      <c r="Z767" s="198"/>
    </row>
    <row r="768" ht="24.75" customHeight="1">
      <c r="A768" s="198"/>
      <c r="B768" s="198"/>
      <c r="C768" s="198"/>
      <c r="D768" s="197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7"/>
      <c r="V768" s="197"/>
      <c r="W768" s="198"/>
      <c r="X768" s="198"/>
      <c r="Y768" s="198"/>
      <c r="Z768" s="198"/>
    </row>
    <row r="769" ht="24.75" customHeight="1">
      <c r="A769" s="198"/>
      <c r="B769" s="198"/>
      <c r="C769" s="198"/>
      <c r="D769" s="197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7"/>
      <c r="V769" s="197"/>
      <c r="W769" s="198"/>
      <c r="X769" s="198"/>
      <c r="Y769" s="198"/>
      <c r="Z769" s="198"/>
    </row>
    <row r="770" ht="24.75" customHeight="1">
      <c r="A770" s="198"/>
      <c r="B770" s="198"/>
      <c r="C770" s="198"/>
      <c r="D770" s="197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7"/>
      <c r="V770" s="197"/>
      <c r="W770" s="198"/>
      <c r="X770" s="198"/>
      <c r="Y770" s="198"/>
      <c r="Z770" s="198"/>
    </row>
    <row r="771" ht="24.75" customHeight="1">
      <c r="A771" s="198"/>
      <c r="B771" s="198"/>
      <c r="C771" s="198"/>
      <c r="D771" s="197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7"/>
      <c r="V771" s="197"/>
      <c r="W771" s="198"/>
      <c r="X771" s="198"/>
      <c r="Y771" s="198"/>
      <c r="Z771" s="198"/>
    </row>
    <row r="772" ht="24.75" customHeight="1">
      <c r="A772" s="198"/>
      <c r="B772" s="198"/>
      <c r="C772" s="198"/>
      <c r="D772" s="197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7"/>
      <c r="V772" s="197"/>
      <c r="W772" s="198"/>
      <c r="X772" s="198"/>
      <c r="Y772" s="198"/>
      <c r="Z772" s="198"/>
    </row>
    <row r="773" ht="24.75" customHeight="1">
      <c r="A773" s="198"/>
      <c r="B773" s="198"/>
      <c r="C773" s="198"/>
      <c r="D773" s="197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7"/>
      <c r="V773" s="197"/>
      <c r="W773" s="198"/>
      <c r="X773" s="198"/>
      <c r="Y773" s="198"/>
      <c r="Z773" s="198"/>
    </row>
    <row r="774" ht="24.75" customHeight="1">
      <c r="A774" s="198"/>
      <c r="B774" s="198"/>
      <c r="C774" s="198"/>
      <c r="D774" s="197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7"/>
      <c r="V774" s="197"/>
      <c r="W774" s="198"/>
      <c r="X774" s="198"/>
      <c r="Y774" s="198"/>
      <c r="Z774" s="198"/>
    </row>
    <row r="775" ht="24.75" customHeight="1">
      <c r="A775" s="198"/>
      <c r="B775" s="198"/>
      <c r="C775" s="198"/>
      <c r="D775" s="197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7"/>
      <c r="V775" s="197"/>
      <c r="W775" s="198"/>
      <c r="X775" s="198"/>
      <c r="Y775" s="198"/>
      <c r="Z775" s="198"/>
    </row>
    <row r="776" ht="24.75" customHeight="1">
      <c r="A776" s="198"/>
      <c r="B776" s="198"/>
      <c r="C776" s="198"/>
      <c r="D776" s="197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7"/>
      <c r="V776" s="197"/>
      <c r="W776" s="198"/>
      <c r="X776" s="198"/>
      <c r="Y776" s="198"/>
      <c r="Z776" s="198"/>
    </row>
    <row r="777" ht="24.75" customHeight="1">
      <c r="A777" s="198"/>
      <c r="B777" s="198"/>
      <c r="C777" s="198"/>
      <c r="D777" s="197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7"/>
      <c r="V777" s="197"/>
      <c r="W777" s="198"/>
      <c r="X777" s="198"/>
      <c r="Y777" s="198"/>
      <c r="Z777" s="198"/>
    </row>
    <row r="778" ht="24.75" customHeight="1">
      <c r="A778" s="198"/>
      <c r="B778" s="198"/>
      <c r="C778" s="198"/>
      <c r="D778" s="197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7"/>
      <c r="V778" s="197"/>
      <c r="W778" s="198"/>
      <c r="X778" s="198"/>
      <c r="Y778" s="198"/>
      <c r="Z778" s="198"/>
    </row>
    <row r="779" ht="24.75" customHeight="1">
      <c r="A779" s="198"/>
      <c r="B779" s="198"/>
      <c r="C779" s="198"/>
      <c r="D779" s="197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7"/>
      <c r="V779" s="197"/>
      <c r="W779" s="198"/>
      <c r="X779" s="198"/>
      <c r="Y779" s="198"/>
      <c r="Z779" s="198"/>
    </row>
    <row r="780" ht="24.75" customHeight="1">
      <c r="A780" s="198"/>
      <c r="B780" s="198"/>
      <c r="C780" s="198"/>
      <c r="D780" s="197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7"/>
      <c r="V780" s="197"/>
      <c r="W780" s="198"/>
      <c r="X780" s="198"/>
      <c r="Y780" s="198"/>
      <c r="Z780" s="198"/>
    </row>
    <row r="781" ht="24.75" customHeight="1">
      <c r="A781" s="198"/>
      <c r="B781" s="198"/>
      <c r="C781" s="198"/>
      <c r="D781" s="197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7"/>
      <c r="V781" s="197"/>
      <c r="W781" s="198"/>
      <c r="X781" s="198"/>
      <c r="Y781" s="198"/>
      <c r="Z781" s="198"/>
    </row>
    <row r="782" ht="24.75" customHeight="1">
      <c r="A782" s="198"/>
      <c r="B782" s="198"/>
      <c r="C782" s="198"/>
      <c r="D782" s="197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7"/>
      <c r="V782" s="197"/>
      <c r="W782" s="198"/>
      <c r="X782" s="198"/>
      <c r="Y782" s="198"/>
      <c r="Z782" s="198"/>
    </row>
    <row r="783" ht="24.75" customHeight="1">
      <c r="A783" s="198"/>
      <c r="B783" s="198"/>
      <c r="C783" s="198"/>
      <c r="D783" s="197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7"/>
      <c r="V783" s="197"/>
      <c r="W783" s="198"/>
      <c r="X783" s="198"/>
      <c r="Y783" s="198"/>
      <c r="Z783" s="198"/>
    </row>
    <row r="784" ht="24.75" customHeight="1">
      <c r="A784" s="198"/>
      <c r="B784" s="198"/>
      <c r="C784" s="198"/>
      <c r="D784" s="197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7"/>
      <c r="V784" s="197"/>
      <c r="W784" s="198"/>
      <c r="X784" s="198"/>
      <c r="Y784" s="198"/>
      <c r="Z784" s="198"/>
    </row>
    <row r="785" ht="24.75" customHeight="1">
      <c r="A785" s="198"/>
      <c r="B785" s="198"/>
      <c r="C785" s="198"/>
      <c r="D785" s="197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7"/>
      <c r="V785" s="197"/>
      <c r="W785" s="198"/>
      <c r="X785" s="198"/>
      <c r="Y785" s="198"/>
      <c r="Z785" s="198"/>
    </row>
    <row r="786" ht="24.75" customHeight="1">
      <c r="A786" s="198"/>
      <c r="B786" s="198"/>
      <c r="C786" s="198"/>
      <c r="D786" s="197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7"/>
      <c r="V786" s="197"/>
      <c r="W786" s="198"/>
      <c r="X786" s="198"/>
      <c r="Y786" s="198"/>
      <c r="Z786" s="198"/>
    </row>
    <row r="787" ht="24.75" customHeight="1">
      <c r="A787" s="198"/>
      <c r="B787" s="198"/>
      <c r="C787" s="198"/>
      <c r="D787" s="197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7"/>
      <c r="V787" s="197"/>
      <c r="W787" s="198"/>
      <c r="X787" s="198"/>
      <c r="Y787" s="198"/>
      <c r="Z787" s="198"/>
    </row>
    <row r="788" ht="24.75" customHeight="1">
      <c r="A788" s="198"/>
      <c r="B788" s="198"/>
      <c r="C788" s="198"/>
      <c r="D788" s="197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7"/>
      <c r="V788" s="197"/>
      <c r="W788" s="198"/>
      <c r="X788" s="198"/>
      <c r="Y788" s="198"/>
      <c r="Z788" s="198"/>
    </row>
    <row r="789" ht="24.75" customHeight="1">
      <c r="A789" s="198"/>
      <c r="B789" s="198"/>
      <c r="C789" s="198"/>
      <c r="D789" s="197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7"/>
      <c r="V789" s="197"/>
      <c r="W789" s="198"/>
      <c r="X789" s="198"/>
      <c r="Y789" s="198"/>
      <c r="Z789" s="198"/>
    </row>
    <row r="790" ht="24.75" customHeight="1">
      <c r="A790" s="198"/>
      <c r="B790" s="198"/>
      <c r="C790" s="198"/>
      <c r="D790" s="197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7"/>
      <c r="V790" s="197"/>
      <c r="W790" s="198"/>
      <c r="X790" s="198"/>
      <c r="Y790" s="198"/>
      <c r="Z790" s="198"/>
    </row>
    <row r="791" ht="24.75" customHeight="1">
      <c r="A791" s="198"/>
      <c r="B791" s="198"/>
      <c r="C791" s="198"/>
      <c r="D791" s="197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7"/>
      <c r="V791" s="197"/>
      <c r="W791" s="198"/>
      <c r="X791" s="198"/>
      <c r="Y791" s="198"/>
      <c r="Z791" s="198"/>
    </row>
    <row r="792" ht="24.75" customHeight="1">
      <c r="A792" s="198"/>
      <c r="B792" s="198"/>
      <c r="C792" s="198"/>
      <c r="D792" s="197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7"/>
      <c r="V792" s="197"/>
      <c r="W792" s="198"/>
      <c r="X792" s="198"/>
      <c r="Y792" s="198"/>
      <c r="Z792" s="198"/>
    </row>
    <row r="793" ht="24.75" customHeight="1">
      <c r="A793" s="198"/>
      <c r="B793" s="198"/>
      <c r="C793" s="198"/>
      <c r="D793" s="197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7"/>
      <c r="V793" s="197"/>
      <c r="W793" s="198"/>
      <c r="X793" s="198"/>
      <c r="Y793" s="198"/>
      <c r="Z793" s="198"/>
    </row>
    <row r="794" ht="24.75" customHeight="1">
      <c r="A794" s="198"/>
      <c r="B794" s="198"/>
      <c r="C794" s="198"/>
      <c r="D794" s="197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7"/>
      <c r="V794" s="197"/>
      <c r="W794" s="198"/>
      <c r="X794" s="198"/>
      <c r="Y794" s="198"/>
      <c r="Z794" s="198"/>
    </row>
    <row r="795" ht="24.75" customHeight="1">
      <c r="A795" s="198"/>
      <c r="B795" s="198"/>
      <c r="C795" s="198"/>
      <c r="D795" s="197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7"/>
      <c r="V795" s="197"/>
      <c r="W795" s="198"/>
      <c r="X795" s="198"/>
      <c r="Y795" s="198"/>
      <c r="Z795" s="198"/>
    </row>
    <row r="796" ht="24.75" customHeight="1">
      <c r="A796" s="198"/>
      <c r="B796" s="198"/>
      <c r="C796" s="198"/>
      <c r="D796" s="197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7"/>
      <c r="V796" s="197"/>
      <c r="W796" s="198"/>
      <c r="X796" s="198"/>
      <c r="Y796" s="198"/>
      <c r="Z796" s="198"/>
    </row>
    <row r="797" ht="24.75" customHeight="1">
      <c r="A797" s="198"/>
      <c r="B797" s="198"/>
      <c r="C797" s="198"/>
      <c r="D797" s="197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7"/>
      <c r="V797" s="197"/>
      <c r="W797" s="198"/>
      <c r="X797" s="198"/>
      <c r="Y797" s="198"/>
      <c r="Z797" s="198"/>
    </row>
    <row r="798" ht="24.75" customHeight="1">
      <c r="A798" s="198"/>
      <c r="B798" s="198"/>
      <c r="C798" s="198"/>
      <c r="D798" s="197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7"/>
      <c r="V798" s="197"/>
      <c r="W798" s="198"/>
      <c r="X798" s="198"/>
      <c r="Y798" s="198"/>
      <c r="Z798" s="198"/>
    </row>
    <row r="799" ht="24.75" customHeight="1">
      <c r="A799" s="198"/>
      <c r="B799" s="198"/>
      <c r="C799" s="198"/>
      <c r="D799" s="197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7"/>
      <c r="V799" s="197"/>
      <c r="W799" s="198"/>
      <c r="X799" s="198"/>
      <c r="Y799" s="198"/>
      <c r="Z799" s="198"/>
    </row>
    <row r="800" ht="24.75" customHeight="1">
      <c r="A800" s="198"/>
      <c r="B800" s="198"/>
      <c r="C800" s="198"/>
      <c r="D800" s="197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7"/>
      <c r="V800" s="197"/>
      <c r="W800" s="198"/>
      <c r="X800" s="198"/>
      <c r="Y800" s="198"/>
      <c r="Z800" s="198"/>
    </row>
    <row r="801" ht="24.75" customHeight="1">
      <c r="A801" s="198"/>
      <c r="B801" s="198"/>
      <c r="C801" s="198"/>
      <c r="D801" s="197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7"/>
      <c r="V801" s="197"/>
      <c r="W801" s="198"/>
      <c r="X801" s="198"/>
      <c r="Y801" s="198"/>
      <c r="Z801" s="198"/>
    </row>
    <row r="802" ht="24.75" customHeight="1">
      <c r="A802" s="198"/>
      <c r="B802" s="198"/>
      <c r="C802" s="198"/>
      <c r="D802" s="197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7"/>
      <c r="V802" s="197"/>
      <c r="W802" s="198"/>
      <c r="X802" s="198"/>
      <c r="Y802" s="198"/>
      <c r="Z802" s="198"/>
    </row>
    <row r="803" ht="24.75" customHeight="1">
      <c r="A803" s="198"/>
      <c r="B803" s="198"/>
      <c r="C803" s="198"/>
      <c r="D803" s="197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7"/>
      <c r="V803" s="197"/>
      <c r="W803" s="198"/>
      <c r="X803" s="198"/>
      <c r="Y803" s="198"/>
      <c r="Z803" s="198"/>
    </row>
    <row r="804" ht="24.75" customHeight="1">
      <c r="A804" s="198"/>
      <c r="B804" s="198"/>
      <c r="C804" s="198"/>
      <c r="D804" s="197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7"/>
      <c r="V804" s="197"/>
      <c r="W804" s="198"/>
      <c r="X804" s="198"/>
      <c r="Y804" s="198"/>
      <c r="Z804" s="198"/>
    </row>
    <row r="805" ht="24.75" customHeight="1">
      <c r="A805" s="198"/>
      <c r="B805" s="198"/>
      <c r="C805" s="198"/>
      <c r="D805" s="197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7"/>
      <c r="V805" s="197"/>
      <c r="W805" s="198"/>
      <c r="X805" s="198"/>
      <c r="Y805" s="198"/>
      <c r="Z805" s="198"/>
    </row>
    <row r="806" ht="24.75" customHeight="1">
      <c r="A806" s="198"/>
      <c r="B806" s="198"/>
      <c r="C806" s="198"/>
      <c r="D806" s="197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7"/>
      <c r="V806" s="197"/>
      <c r="W806" s="198"/>
      <c r="X806" s="198"/>
      <c r="Y806" s="198"/>
      <c r="Z806" s="198"/>
    </row>
    <row r="807" ht="24.75" customHeight="1">
      <c r="A807" s="198"/>
      <c r="B807" s="198"/>
      <c r="C807" s="198"/>
      <c r="D807" s="197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7"/>
      <c r="V807" s="197"/>
      <c r="W807" s="198"/>
      <c r="X807" s="198"/>
      <c r="Y807" s="198"/>
      <c r="Z807" s="198"/>
    </row>
    <row r="808" ht="24.75" customHeight="1">
      <c r="A808" s="198"/>
      <c r="B808" s="198"/>
      <c r="C808" s="198"/>
      <c r="D808" s="197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7"/>
      <c r="V808" s="197"/>
      <c r="W808" s="198"/>
      <c r="X808" s="198"/>
      <c r="Y808" s="198"/>
      <c r="Z808" s="198"/>
    </row>
    <row r="809" ht="24.75" customHeight="1">
      <c r="A809" s="198"/>
      <c r="B809" s="198"/>
      <c r="C809" s="198"/>
      <c r="D809" s="197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7"/>
      <c r="V809" s="197"/>
      <c r="W809" s="198"/>
      <c r="X809" s="198"/>
      <c r="Y809" s="198"/>
      <c r="Z809" s="198"/>
    </row>
    <row r="810" ht="24.75" customHeight="1">
      <c r="A810" s="198"/>
      <c r="B810" s="198"/>
      <c r="C810" s="198"/>
      <c r="D810" s="197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7"/>
      <c r="V810" s="197"/>
      <c r="W810" s="198"/>
      <c r="X810" s="198"/>
      <c r="Y810" s="198"/>
      <c r="Z810" s="198"/>
    </row>
    <row r="811" ht="24.75" customHeight="1">
      <c r="A811" s="198"/>
      <c r="B811" s="198"/>
      <c r="C811" s="198"/>
      <c r="D811" s="197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7"/>
      <c r="V811" s="197"/>
      <c r="W811" s="198"/>
      <c r="X811" s="198"/>
      <c r="Y811" s="198"/>
      <c r="Z811" s="198"/>
    </row>
    <row r="812" ht="24.75" customHeight="1">
      <c r="A812" s="198"/>
      <c r="B812" s="198"/>
      <c r="C812" s="198"/>
      <c r="D812" s="197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7"/>
      <c r="V812" s="197"/>
      <c r="W812" s="198"/>
      <c r="X812" s="198"/>
      <c r="Y812" s="198"/>
      <c r="Z812" s="198"/>
    </row>
    <row r="813" ht="24.75" customHeight="1">
      <c r="A813" s="198"/>
      <c r="B813" s="198"/>
      <c r="C813" s="198"/>
      <c r="D813" s="197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7"/>
      <c r="V813" s="197"/>
      <c r="W813" s="198"/>
      <c r="X813" s="198"/>
      <c r="Y813" s="198"/>
      <c r="Z813" s="198"/>
    </row>
    <row r="814" ht="24.75" customHeight="1">
      <c r="A814" s="198"/>
      <c r="B814" s="198"/>
      <c r="C814" s="198"/>
      <c r="D814" s="197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7"/>
      <c r="V814" s="197"/>
      <c r="W814" s="198"/>
      <c r="X814" s="198"/>
      <c r="Y814" s="198"/>
      <c r="Z814" s="198"/>
    </row>
    <row r="815" ht="24.75" customHeight="1">
      <c r="A815" s="198"/>
      <c r="B815" s="198"/>
      <c r="C815" s="198"/>
      <c r="D815" s="197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7"/>
      <c r="V815" s="197"/>
      <c r="W815" s="198"/>
      <c r="X815" s="198"/>
      <c r="Y815" s="198"/>
      <c r="Z815" s="198"/>
    </row>
    <row r="816" ht="24.75" customHeight="1">
      <c r="A816" s="198"/>
      <c r="B816" s="198"/>
      <c r="C816" s="198"/>
      <c r="D816" s="197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7"/>
      <c r="V816" s="197"/>
      <c r="W816" s="198"/>
      <c r="X816" s="198"/>
      <c r="Y816" s="198"/>
      <c r="Z816" s="198"/>
    </row>
    <row r="817" ht="24.75" customHeight="1">
      <c r="A817" s="198"/>
      <c r="B817" s="198"/>
      <c r="C817" s="198"/>
      <c r="D817" s="197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7"/>
      <c r="V817" s="197"/>
      <c r="W817" s="198"/>
      <c r="X817" s="198"/>
      <c r="Y817" s="198"/>
      <c r="Z817" s="198"/>
    </row>
    <row r="818" ht="24.75" customHeight="1">
      <c r="A818" s="198"/>
      <c r="B818" s="198"/>
      <c r="C818" s="198"/>
      <c r="D818" s="197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7"/>
      <c r="V818" s="197"/>
      <c r="W818" s="198"/>
      <c r="X818" s="198"/>
      <c r="Y818" s="198"/>
      <c r="Z818" s="198"/>
    </row>
    <row r="819" ht="24.75" customHeight="1">
      <c r="A819" s="198"/>
      <c r="B819" s="198"/>
      <c r="C819" s="198"/>
      <c r="D819" s="197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7"/>
      <c r="V819" s="197"/>
      <c r="W819" s="198"/>
      <c r="X819" s="198"/>
      <c r="Y819" s="198"/>
      <c r="Z819" s="198"/>
    </row>
    <row r="820" ht="24.75" customHeight="1">
      <c r="A820" s="198"/>
      <c r="B820" s="198"/>
      <c r="C820" s="198"/>
      <c r="D820" s="197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7"/>
      <c r="V820" s="197"/>
      <c r="W820" s="198"/>
      <c r="X820" s="198"/>
      <c r="Y820" s="198"/>
      <c r="Z820" s="198"/>
    </row>
    <row r="821" ht="24.75" customHeight="1">
      <c r="A821" s="198"/>
      <c r="B821" s="198"/>
      <c r="C821" s="198"/>
      <c r="D821" s="197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7"/>
      <c r="V821" s="197"/>
      <c r="W821" s="198"/>
      <c r="X821" s="198"/>
      <c r="Y821" s="198"/>
      <c r="Z821" s="198"/>
    </row>
    <row r="822" ht="24.75" customHeight="1">
      <c r="A822" s="198"/>
      <c r="B822" s="198"/>
      <c r="C822" s="198"/>
      <c r="D822" s="197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7"/>
      <c r="V822" s="197"/>
      <c r="W822" s="198"/>
      <c r="X822" s="198"/>
      <c r="Y822" s="198"/>
      <c r="Z822" s="198"/>
    </row>
    <row r="823" ht="24.75" customHeight="1">
      <c r="A823" s="198"/>
      <c r="B823" s="198"/>
      <c r="C823" s="198"/>
      <c r="D823" s="197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7"/>
      <c r="V823" s="197"/>
      <c r="W823" s="198"/>
      <c r="X823" s="198"/>
      <c r="Y823" s="198"/>
      <c r="Z823" s="198"/>
    </row>
    <row r="824" ht="24.75" customHeight="1">
      <c r="A824" s="198"/>
      <c r="B824" s="198"/>
      <c r="C824" s="198"/>
      <c r="D824" s="197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7"/>
      <c r="V824" s="197"/>
      <c r="W824" s="198"/>
      <c r="X824" s="198"/>
      <c r="Y824" s="198"/>
      <c r="Z824" s="198"/>
    </row>
    <row r="825" ht="24.75" customHeight="1">
      <c r="A825" s="198"/>
      <c r="B825" s="198"/>
      <c r="C825" s="198"/>
      <c r="D825" s="197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7"/>
      <c r="V825" s="197"/>
      <c r="W825" s="198"/>
      <c r="X825" s="198"/>
      <c r="Y825" s="198"/>
      <c r="Z825" s="198"/>
    </row>
    <row r="826" ht="24.75" customHeight="1">
      <c r="A826" s="198"/>
      <c r="B826" s="198"/>
      <c r="C826" s="198"/>
      <c r="D826" s="197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7"/>
      <c r="V826" s="197"/>
      <c r="W826" s="198"/>
      <c r="X826" s="198"/>
      <c r="Y826" s="198"/>
      <c r="Z826" s="198"/>
    </row>
    <row r="827" ht="24.75" customHeight="1">
      <c r="A827" s="198"/>
      <c r="B827" s="198"/>
      <c r="C827" s="198"/>
      <c r="D827" s="197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7"/>
      <c r="V827" s="197"/>
      <c r="W827" s="198"/>
      <c r="X827" s="198"/>
      <c r="Y827" s="198"/>
      <c r="Z827" s="198"/>
    </row>
    <row r="828" ht="24.75" customHeight="1">
      <c r="A828" s="198"/>
      <c r="B828" s="198"/>
      <c r="C828" s="198"/>
      <c r="D828" s="197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7"/>
      <c r="V828" s="197"/>
      <c r="W828" s="198"/>
      <c r="X828" s="198"/>
      <c r="Y828" s="198"/>
      <c r="Z828" s="198"/>
    </row>
    <row r="829" ht="24.75" customHeight="1">
      <c r="A829" s="198"/>
      <c r="B829" s="198"/>
      <c r="C829" s="198"/>
      <c r="D829" s="197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7"/>
      <c r="V829" s="197"/>
      <c r="W829" s="198"/>
      <c r="X829" s="198"/>
      <c r="Y829" s="198"/>
      <c r="Z829" s="198"/>
    </row>
    <row r="830" ht="24.75" customHeight="1">
      <c r="A830" s="198"/>
      <c r="B830" s="198"/>
      <c r="C830" s="198"/>
      <c r="D830" s="197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7"/>
      <c r="V830" s="197"/>
      <c r="W830" s="198"/>
      <c r="X830" s="198"/>
      <c r="Y830" s="198"/>
      <c r="Z830" s="198"/>
    </row>
    <row r="831" ht="24.75" customHeight="1">
      <c r="A831" s="198"/>
      <c r="B831" s="198"/>
      <c r="C831" s="198"/>
      <c r="D831" s="197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7"/>
      <c r="V831" s="197"/>
      <c r="W831" s="198"/>
      <c r="X831" s="198"/>
      <c r="Y831" s="198"/>
      <c r="Z831" s="198"/>
    </row>
    <row r="832" ht="24.75" customHeight="1">
      <c r="A832" s="198"/>
      <c r="B832" s="198"/>
      <c r="C832" s="198"/>
      <c r="D832" s="197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7"/>
      <c r="V832" s="197"/>
      <c r="W832" s="198"/>
      <c r="X832" s="198"/>
      <c r="Y832" s="198"/>
      <c r="Z832" s="198"/>
    </row>
    <row r="833" ht="24.75" customHeight="1">
      <c r="A833" s="198"/>
      <c r="B833" s="198"/>
      <c r="C833" s="198"/>
      <c r="D833" s="197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7"/>
      <c r="V833" s="197"/>
      <c r="W833" s="198"/>
      <c r="X833" s="198"/>
      <c r="Y833" s="198"/>
      <c r="Z833" s="198"/>
    </row>
    <row r="834" ht="24.75" customHeight="1">
      <c r="A834" s="198"/>
      <c r="B834" s="198"/>
      <c r="C834" s="198"/>
      <c r="D834" s="197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7"/>
      <c r="V834" s="197"/>
      <c r="W834" s="198"/>
      <c r="X834" s="198"/>
      <c r="Y834" s="198"/>
      <c r="Z834" s="198"/>
    </row>
    <row r="835" ht="24.75" customHeight="1">
      <c r="A835" s="198"/>
      <c r="B835" s="198"/>
      <c r="C835" s="198"/>
      <c r="D835" s="197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7"/>
      <c r="V835" s="197"/>
      <c r="W835" s="198"/>
      <c r="X835" s="198"/>
      <c r="Y835" s="198"/>
      <c r="Z835" s="198"/>
    </row>
    <row r="836" ht="24.75" customHeight="1">
      <c r="A836" s="198"/>
      <c r="B836" s="198"/>
      <c r="C836" s="198"/>
      <c r="D836" s="197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7"/>
      <c r="V836" s="197"/>
      <c r="W836" s="198"/>
      <c r="X836" s="198"/>
      <c r="Y836" s="198"/>
      <c r="Z836" s="198"/>
    </row>
    <row r="837" ht="24.75" customHeight="1">
      <c r="A837" s="198"/>
      <c r="B837" s="198"/>
      <c r="C837" s="198"/>
      <c r="D837" s="197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7"/>
      <c r="V837" s="197"/>
      <c r="W837" s="198"/>
      <c r="X837" s="198"/>
      <c r="Y837" s="198"/>
      <c r="Z837" s="198"/>
    </row>
    <row r="838" ht="24.75" customHeight="1">
      <c r="A838" s="198"/>
      <c r="B838" s="198"/>
      <c r="C838" s="198"/>
      <c r="D838" s="197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7"/>
      <c r="V838" s="197"/>
      <c r="W838" s="198"/>
      <c r="X838" s="198"/>
      <c r="Y838" s="198"/>
      <c r="Z838" s="198"/>
    </row>
    <row r="839" ht="24.75" customHeight="1">
      <c r="A839" s="198"/>
      <c r="B839" s="198"/>
      <c r="C839" s="198"/>
      <c r="D839" s="197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7"/>
      <c r="V839" s="197"/>
      <c r="W839" s="198"/>
      <c r="X839" s="198"/>
      <c r="Y839" s="198"/>
      <c r="Z839" s="198"/>
    </row>
    <row r="840" ht="24.75" customHeight="1">
      <c r="A840" s="198"/>
      <c r="B840" s="198"/>
      <c r="C840" s="198"/>
      <c r="D840" s="197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7"/>
      <c r="V840" s="197"/>
      <c r="W840" s="198"/>
      <c r="X840" s="198"/>
      <c r="Y840" s="198"/>
      <c r="Z840" s="198"/>
    </row>
    <row r="841" ht="24.75" customHeight="1">
      <c r="A841" s="198"/>
      <c r="B841" s="198"/>
      <c r="C841" s="198"/>
      <c r="D841" s="197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7"/>
      <c r="V841" s="197"/>
      <c r="W841" s="198"/>
      <c r="X841" s="198"/>
      <c r="Y841" s="198"/>
      <c r="Z841" s="198"/>
    </row>
    <row r="842" ht="24.75" customHeight="1">
      <c r="A842" s="198"/>
      <c r="B842" s="198"/>
      <c r="C842" s="198"/>
      <c r="D842" s="197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7"/>
      <c r="V842" s="197"/>
      <c r="W842" s="198"/>
      <c r="X842" s="198"/>
      <c r="Y842" s="198"/>
      <c r="Z842" s="198"/>
    </row>
    <row r="843" ht="24.75" customHeight="1">
      <c r="A843" s="198"/>
      <c r="B843" s="198"/>
      <c r="C843" s="198"/>
      <c r="D843" s="197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7"/>
      <c r="V843" s="197"/>
      <c r="W843" s="198"/>
      <c r="X843" s="198"/>
      <c r="Y843" s="198"/>
      <c r="Z843" s="198"/>
    </row>
    <row r="844" ht="24.75" customHeight="1">
      <c r="A844" s="198"/>
      <c r="B844" s="198"/>
      <c r="C844" s="198"/>
      <c r="D844" s="197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7"/>
      <c r="V844" s="197"/>
      <c r="W844" s="198"/>
      <c r="X844" s="198"/>
      <c r="Y844" s="198"/>
      <c r="Z844" s="198"/>
    </row>
    <row r="845" ht="24.75" customHeight="1">
      <c r="A845" s="198"/>
      <c r="B845" s="198"/>
      <c r="C845" s="198"/>
      <c r="D845" s="197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7"/>
      <c r="V845" s="197"/>
      <c r="W845" s="198"/>
      <c r="X845" s="198"/>
      <c r="Y845" s="198"/>
      <c r="Z845" s="198"/>
    </row>
    <row r="846" ht="24.75" customHeight="1">
      <c r="A846" s="198"/>
      <c r="B846" s="198"/>
      <c r="C846" s="198"/>
      <c r="D846" s="197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7"/>
      <c r="V846" s="197"/>
      <c r="W846" s="198"/>
      <c r="X846" s="198"/>
      <c r="Y846" s="198"/>
      <c r="Z846" s="198"/>
    </row>
    <row r="847" ht="24.75" customHeight="1">
      <c r="A847" s="198"/>
      <c r="B847" s="198"/>
      <c r="C847" s="198"/>
      <c r="D847" s="197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7"/>
      <c r="V847" s="197"/>
      <c r="W847" s="198"/>
      <c r="X847" s="198"/>
      <c r="Y847" s="198"/>
      <c r="Z847" s="198"/>
    </row>
    <row r="848" ht="24.75" customHeight="1">
      <c r="A848" s="198"/>
      <c r="B848" s="198"/>
      <c r="C848" s="198"/>
      <c r="D848" s="197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7"/>
      <c r="V848" s="197"/>
      <c r="W848" s="198"/>
      <c r="X848" s="198"/>
      <c r="Y848" s="198"/>
      <c r="Z848" s="198"/>
    </row>
    <row r="849" ht="24.75" customHeight="1">
      <c r="A849" s="198"/>
      <c r="B849" s="198"/>
      <c r="C849" s="198"/>
      <c r="D849" s="197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7"/>
      <c r="V849" s="197"/>
      <c r="W849" s="198"/>
      <c r="X849" s="198"/>
      <c r="Y849" s="198"/>
      <c r="Z849" s="198"/>
    </row>
    <row r="850" ht="24.75" customHeight="1">
      <c r="A850" s="198"/>
      <c r="B850" s="198"/>
      <c r="C850" s="198"/>
      <c r="D850" s="197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7"/>
      <c r="V850" s="197"/>
      <c r="W850" s="198"/>
      <c r="X850" s="198"/>
      <c r="Y850" s="198"/>
      <c r="Z850" s="198"/>
    </row>
    <row r="851" ht="24.75" customHeight="1">
      <c r="A851" s="198"/>
      <c r="B851" s="198"/>
      <c r="C851" s="198"/>
      <c r="D851" s="197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7"/>
      <c r="V851" s="197"/>
      <c r="W851" s="198"/>
      <c r="X851" s="198"/>
      <c r="Y851" s="198"/>
      <c r="Z851" s="198"/>
    </row>
    <row r="852" ht="24.75" customHeight="1">
      <c r="A852" s="198"/>
      <c r="B852" s="198"/>
      <c r="C852" s="198"/>
      <c r="D852" s="197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7"/>
      <c r="V852" s="197"/>
      <c r="W852" s="198"/>
      <c r="X852" s="198"/>
      <c r="Y852" s="198"/>
      <c r="Z852" s="198"/>
    </row>
    <row r="853" ht="24.75" customHeight="1">
      <c r="A853" s="198"/>
      <c r="B853" s="198"/>
      <c r="C853" s="198"/>
      <c r="D853" s="197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7"/>
      <c r="V853" s="197"/>
      <c r="W853" s="198"/>
      <c r="X853" s="198"/>
      <c r="Y853" s="198"/>
      <c r="Z853" s="198"/>
    </row>
    <row r="854" ht="24.75" customHeight="1">
      <c r="A854" s="198"/>
      <c r="B854" s="198"/>
      <c r="C854" s="198"/>
      <c r="D854" s="197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7"/>
      <c r="V854" s="197"/>
      <c r="W854" s="198"/>
      <c r="X854" s="198"/>
      <c r="Y854" s="198"/>
      <c r="Z854" s="198"/>
    </row>
    <row r="855" ht="24.75" customHeight="1">
      <c r="A855" s="198"/>
      <c r="B855" s="198"/>
      <c r="C855" s="198"/>
      <c r="D855" s="197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7"/>
      <c r="V855" s="197"/>
      <c r="W855" s="198"/>
      <c r="X855" s="198"/>
      <c r="Y855" s="198"/>
      <c r="Z855" s="198"/>
    </row>
    <row r="856" ht="24.75" customHeight="1">
      <c r="A856" s="198"/>
      <c r="B856" s="198"/>
      <c r="C856" s="198"/>
      <c r="D856" s="197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7"/>
      <c r="V856" s="197"/>
      <c r="W856" s="198"/>
      <c r="X856" s="198"/>
      <c r="Y856" s="198"/>
      <c r="Z856" s="198"/>
    </row>
    <row r="857" ht="24.75" customHeight="1">
      <c r="A857" s="198"/>
      <c r="B857" s="198"/>
      <c r="C857" s="198"/>
      <c r="D857" s="197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7"/>
      <c r="V857" s="197"/>
      <c r="W857" s="198"/>
      <c r="X857" s="198"/>
      <c r="Y857" s="198"/>
      <c r="Z857" s="198"/>
    </row>
    <row r="858" ht="24.75" customHeight="1">
      <c r="A858" s="198"/>
      <c r="B858" s="198"/>
      <c r="C858" s="198"/>
      <c r="D858" s="197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7"/>
      <c r="V858" s="197"/>
      <c r="W858" s="198"/>
      <c r="X858" s="198"/>
      <c r="Y858" s="198"/>
      <c r="Z858" s="198"/>
    </row>
    <row r="859" ht="24.75" customHeight="1">
      <c r="A859" s="198"/>
      <c r="B859" s="198"/>
      <c r="C859" s="198"/>
      <c r="D859" s="197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7"/>
      <c r="V859" s="197"/>
      <c r="W859" s="198"/>
      <c r="X859" s="198"/>
      <c r="Y859" s="198"/>
      <c r="Z859" s="198"/>
    </row>
    <row r="860" ht="24.75" customHeight="1">
      <c r="A860" s="198"/>
      <c r="B860" s="198"/>
      <c r="C860" s="198"/>
      <c r="D860" s="197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7"/>
      <c r="V860" s="197"/>
      <c r="W860" s="198"/>
      <c r="X860" s="198"/>
      <c r="Y860" s="198"/>
      <c r="Z860" s="198"/>
    </row>
    <row r="861" ht="24.75" customHeight="1">
      <c r="A861" s="198"/>
      <c r="B861" s="198"/>
      <c r="C861" s="198"/>
      <c r="D861" s="197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7"/>
      <c r="V861" s="197"/>
      <c r="W861" s="198"/>
      <c r="X861" s="198"/>
      <c r="Y861" s="198"/>
      <c r="Z861" s="198"/>
    </row>
    <row r="862" ht="24.75" customHeight="1">
      <c r="A862" s="198"/>
      <c r="B862" s="198"/>
      <c r="C862" s="198"/>
      <c r="D862" s="197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7"/>
      <c r="V862" s="197"/>
      <c r="W862" s="198"/>
      <c r="X862" s="198"/>
      <c r="Y862" s="198"/>
      <c r="Z862" s="198"/>
    </row>
    <row r="863" ht="24.75" customHeight="1">
      <c r="A863" s="198"/>
      <c r="B863" s="198"/>
      <c r="C863" s="198"/>
      <c r="D863" s="197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7"/>
      <c r="V863" s="197"/>
      <c r="W863" s="198"/>
      <c r="X863" s="198"/>
      <c r="Y863" s="198"/>
      <c r="Z863" s="198"/>
    </row>
    <row r="864" ht="24.75" customHeight="1">
      <c r="A864" s="198"/>
      <c r="B864" s="198"/>
      <c r="C864" s="198"/>
      <c r="D864" s="197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7"/>
      <c r="V864" s="197"/>
      <c r="W864" s="198"/>
      <c r="X864" s="198"/>
      <c r="Y864" s="198"/>
      <c r="Z864" s="198"/>
    </row>
    <row r="865" ht="24.75" customHeight="1">
      <c r="A865" s="198"/>
      <c r="B865" s="198"/>
      <c r="C865" s="198"/>
      <c r="D865" s="197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7"/>
      <c r="V865" s="197"/>
      <c r="W865" s="198"/>
      <c r="X865" s="198"/>
      <c r="Y865" s="198"/>
      <c r="Z865" s="198"/>
    </row>
    <row r="866" ht="24.75" customHeight="1">
      <c r="A866" s="198"/>
      <c r="B866" s="198"/>
      <c r="C866" s="198"/>
      <c r="D866" s="197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7"/>
      <c r="V866" s="197"/>
      <c r="W866" s="198"/>
      <c r="X866" s="198"/>
      <c r="Y866" s="198"/>
      <c r="Z866" s="198"/>
    </row>
    <row r="867" ht="24.75" customHeight="1">
      <c r="A867" s="198"/>
      <c r="B867" s="198"/>
      <c r="C867" s="198"/>
      <c r="D867" s="197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7"/>
      <c r="V867" s="197"/>
      <c r="W867" s="198"/>
      <c r="X867" s="198"/>
      <c r="Y867" s="198"/>
      <c r="Z867" s="198"/>
    </row>
    <row r="868" ht="24.75" customHeight="1">
      <c r="A868" s="198"/>
      <c r="B868" s="198"/>
      <c r="C868" s="198"/>
      <c r="D868" s="197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7"/>
      <c r="V868" s="197"/>
      <c r="W868" s="198"/>
      <c r="X868" s="198"/>
      <c r="Y868" s="198"/>
      <c r="Z868" s="198"/>
    </row>
    <row r="869" ht="24.75" customHeight="1">
      <c r="A869" s="198"/>
      <c r="B869" s="198"/>
      <c r="C869" s="198"/>
      <c r="D869" s="197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7"/>
      <c r="V869" s="197"/>
      <c r="W869" s="198"/>
      <c r="X869" s="198"/>
      <c r="Y869" s="198"/>
      <c r="Z869" s="198"/>
    </row>
    <row r="870" ht="24.75" customHeight="1">
      <c r="A870" s="198"/>
      <c r="B870" s="198"/>
      <c r="C870" s="198"/>
      <c r="D870" s="197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7"/>
      <c r="V870" s="197"/>
      <c r="W870" s="198"/>
      <c r="X870" s="198"/>
      <c r="Y870" s="198"/>
      <c r="Z870" s="198"/>
    </row>
    <row r="871" ht="24.75" customHeight="1">
      <c r="A871" s="198"/>
      <c r="B871" s="198"/>
      <c r="C871" s="198"/>
      <c r="D871" s="197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7"/>
      <c r="V871" s="197"/>
      <c r="W871" s="198"/>
      <c r="X871" s="198"/>
      <c r="Y871" s="198"/>
      <c r="Z871" s="198"/>
    </row>
    <row r="872" ht="24.75" customHeight="1">
      <c r="A872" s="198"/>
      <c r="B872" s="198"/>
      <c r="C872" s="198"/>
      <c r="D872" s="197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7"/>
      <c r="V872" s="197"/>
      <c r="W872" s="198"/>
      <c r="X872" s="198"/>
      <c r="Y872" s="198"/>
      <c r="Z872" s="198"/>
    </row>
    <row r="873" ht="24.75" customHeight="1">
      <c r="A873" s="198"/>
      <c r="B873" s="198"/>
      <c r="C873" s="198"/>
      <c r="D873" s="197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7"/>
      <c r="V873" s="197"/>
      <c r="W873" s="198"/>
      <c r="X873" s="198"/>
      <c r="Y873" s="198"/>
      <c r="Z873" s="198"/>
    </row>
    <row r="874" ht="24.75" customHeight="1">
      <c r="A874" s="198"/>
      <c r="B874" s="198"/>
      <c r="C874" s="198"/>
      <c r="D874" s="197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7"/>
      <c r="V874" s="197"/>
      <c r="W874" s="198"/>
      <c r="X874" s="198"/>
      <c r="Y874" s="198"/>
      <c r="Z874" s="198"/>
    </row>
    <row r="875" ht="24.75" customHeight="1">
      <c r="A875" s="198"/>
      <c r="B875" s="198"/>
      <c r="C875" s="198"/>
      <c r="D875" s="197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7"/>
      <c r="V875" s="197"/>
      <c r="W875" s="198"/>
      <c r="X875" s="198"/>
      <c r="Y875" s="198"/>
      <c r="Z875" s="198"/>
    </row>
    <row r="876" ht="24.75" customHeight="1">
      <c r="A876" s="198"/>
      <c r="B876" s="198"/>
      <c r="C876" s="198"/>
      <c r="D876" s="197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7"/>
      <c r="V876" s="197"/>
      <c r="W876" s="198"/>
      <c r="X876" s="198"/>
      <c r="Y876" s="198"/>
      <c r="Z876" s="198"/>
    </row>
    <row r="877" ht="24.75" customHeight="1">
      <c r="A877" s="198"/>
      <c r="B877" s="198"/>
      <c r="C877" s="198"/>
      <c r="D877" s="197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7"/>
      <c r="V877" s="197"/>
      <c r="W877" s="198"/>
      <c r="X877" s="198"/>
      <c r="Y877" s="198"/>
      <c r="Z877" s="198"/>
    </row>
    <row r="878" ht="24.75" customHeight="1">
      <c r="A878" s="198"/>
      <c r="B878" s="198"/>
      <c r="C878" s="198"/>
      <c r="D878" s="197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7"/>
      <c r="V878" s="197"/>
      <c r="W878" s="198"/>
      <c r="X878" s="198"/>
      <c r="Y878" s="198"/>
      <c r="Z878" s="198"/>
    </row>
    <row r="879" ht="24.75" customHeight="1">
      <c r="A879" s="198"/>
      <c r="B879" s="198"/>
      <c r="C879" s="198"/>
      <c r="D879" s="197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7"/>
      <c r="V879" s="197"/>
      <c r="W879" s="198"/>
      <c r="X879" s="198"/>
      <c r="Y879" s="198"/>
      <c r="Z879" s="198"/>
    </row>
    <row r="880" ht="24.75" customHeight="1">
      <c r="A880" s="198"/>
      <c r="B880" s="198"/>
      <c r="C880" s="198"/>
      <c r="D880" s="197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7"/>
      <c r="V880" s="197"/>
      <c r="W880" s="198"/>
      <c r="X880" s="198"/>
      <c r="Y880" s="198"/>
      <c r="Z880" s="198"/>
    </row>
    <row r="881" ht="24.75" customHeight="1">
      <c r="A881" s="198"/>
      <c r="B881" s="198"/>
      <c r="C881" s="198"/>
      <c r="D881" s="197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7"/>
      <c r="V881" s="197"/>
      <c r="W881" s="198"/>
      <c r="X881" s="198"/>
      <c r="Y881" s="198"/>
      <c r="Z881" s="198"/>
    </row>
    <row r="882" ht="24.75" customHeight="1">
      <c r="A882" s="198"/>
      <c r="B882" s="198"/>
      <c r="C882" s="198"/>
      <c r="D882" s="197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7"/>
      <c r="V882" s="197"/>
      <c r="W882" s="198"/>
      <c r="X882" s="198"/>
      <c r="Y882" s="198"/>
      <c r="Z882" s="198"/>
    </row>
    <row r="883" ht="24.75" customHeight="1">
      <c r="A883" s="198"/>
      <c r="B883" s="198"/>
      <c r="C883" s="198"/>
      <c r="D883" s="197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7"/>
      <c r="V883" s="197"/>
      <c r="W883" s="198"/>
      <c r="X883" s="198"/>
      <c r="Y883" s="198"/>
      <c r="Z883" s="198"/>
    </row>
    <row r="884" ht="24.75" customHeight="1">
      <c r="A884" s="198"/>
      <c r="B884" s="198"/>
      <c r="C884" s="198"/>
      <c r="D884" s="197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7"/>
      <c r="V884" s="197"/>
      <c r="W884" s="198"/>
      <c r="X884" s="198"/>
      <c r="Y884" s="198"/>
      <c r="Z884" s="198"/>
    </row>
    <row r="885" ht="24.75" customHeight="1">
      <c r="A885" s="198"/>
      <c r="B885" s="198"/>
      <c r="C885" s="198"/>
      <c r="D885" s="197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7"/>
      <c r="V885" s="197"/>
      <c r="W885" s="198"/>
      <c r="X885" s="198"/>
      <c r="Y885" s="198"/>
      <c r="Z885" s="198"/>
    </row>
    <row r="886" ht="24.75" customHeight="1">
      <c r="A886" s="198"/>
      <c r="B886" s="198"/>
      <c r="C886" s="198"/>
      <c r="D886" s="197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7"/>
      <c r="V886" s="197"/>
      <c r="W886" s="198"/>
      <c r="X886" s="198"/>
      <c r="Y886" s="198"/>
      <c r="Z886" s="198"/>
    </row>
    <row r="887" ht="24.75" customHeight="1">
      <c r="A887" s="198"/>
      <c r="B887" s="198"/>
      <c r="C887" s="198"/>
      <c r="D887" s="197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7"/>
      <c r="V887" s="197"/>
      <c r="W887" s="198"/>
      <c r="X887" s="198"/>
      <c r="Y887" s="198"/>
      <c r="Z887" s="198"/>
    </row>
    <row r="888" ht="24.75" customHeight="1">
      <c r="A888" s="198"/>
      <c r="B888" s="198"/>
      <c r="C888" s="198"/>
      <c r="D888" s="197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7"/>
      <c r="V888" s="197"/>
      <c r="W888" s="198"/>
      <c r="X888" s="198"/>
      <c r="Y888" s="198"/>
      <c r="Z888" s="198"/>
    </row>
    <row r="889" ht="24.75" customHeight="1">
      <c r="A889" s="198"/>
      <c r="B889" s="198"/>
      <c r="C889" s="198"/>
      <c r="D889" s="197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7"/>
      <c r="V889" s="197"/>
      <c r="W889" s="198"/>
      <c r="X889" s="198"/>
      <c r="Y889" s="198"/>
      <c r="Z889" s="198"/>
    </row>
    <row r="890" ht="24.75" customHeight="1">
      <c r="A890" s="198"/>
      <c r="B890" s="198"/>
      <c r="C890" s="198"/>
      <c r="D890" s="197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7"/>
      <c r="V890" s="197"/>
      <c r="W890" s="198"/>
      <c r="X890" s="198"/>
      <c r="Y890" s="198"/>
      <c r="Z890" s="198"/>
    </row>
    <row r="891" ht="24.75" customHeight="1">
      <c r="A891" s="198"/>
      <c r="B891" s="198"/>
      <c r="C891" s="198"/>
      <c r="D891" s="197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7"/>
      <c r="V891" s="197"/>
      <c r="W891" s="198"/>
      <c r="X891" s="198"/>
      <c r="Y891" s="198"/>
      <c r="Z891" s="198"/>
    </row>
    <row r="892" ht="24.75" customHeight="1">
      <c r="A892" s="198"/>
      <c r="B892" s="198"/>
      <c r="C892" s="198"/>
      <c r="D892" s="197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7"/>
      <c r="V892" s="197"/>
      <c r="W892" s="198"/>
      <c r="X892" s="198"/>
      <c r="Y892" s="198"/>
      <c r="Z892" s="198"/>
    </row>
    <row r="893" ht="24.75" customHeight="1">
      <c r="A893" s="198"/>
      <c r="B893" s="198"/>
      <c r="C893" s="198"/>
      <c r="D893" s="197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7"/>
      <c r="V893" s="197"/>
      <c r="W893" s="198"/>
      <c r="X893" s="198"/>
      <c r="Y893" s="198"/>
      <c r="Z893" s="198"/>
    </row>
    <row r="894" ht="24.75" customHeight="1">
      <c r="A894" s="198"/>
      <c r="B894" s="198"/>
      <c r="C894" s="198"/>
      <c r="D894" s="197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7"/>
      <c r="V894" s="197"/>
      <c r="W894" s="198"/>
      <c r="X894" s="198"/>
      <c r="Y894" s="198"/>
      <c r="Z894" s="198"/>
    </row>
    <row r="895" ht="24.75" customHeight="1">
      <c r="A895" s="198"/>
      <c r="B895" s="198"/>
      <c r="C895" s="198"/>
      <c r="D895" s="197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7"/>
      <c r="V895" s="197"/>
      <c r="W895" s="198"/>
      <c r="X895" s="198"/>
      <c r="Y895" s="198"/>
      <c r="Z895" s="198"/>
    </row>
    <row r="896" ht="24.75" customHeight="1">
      <c r="A896" s="198"/>
      <c r="B896" s="198"/>
      <c r="C896" s="198"/>
      <c r="D896" s="197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7"/>
      <c r="V896" s="197"/>
      <c r="W896" s="198"/>
      <c r="X896" s="198"/>
      <c r="Y896" s="198"/>
      <c r="Z896" s="198"/>
    </row>
    <row r="897" ht="24.75" customHeight="1">
      <c r="A897" s="198"/>
      <c r="B897" s="198"/>
      <c r="C897" s="198"/>
      <c r="D897" s="197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7"/>
      <c r="V897" s="197"/>
      <c r="W897" s="198"/>
      <c r="X897" s="198"/>
      <c r="Y897" s="198"/>
      <c r="Z897" s="198"/>
    </row>
    <row r="898" ht="24.75" customHeight="1">
      <c r="A898" s="198"/>
      <c r="B898" s="198"/>
      <c r="C898" s="198"/>
      <c r="D898" s="197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7"/>
      <c r="V898" s="197"/>
      <c r="W898" s="198"/>
      <c r="X898" s="198"/>
      <c r="Y898" s="198"/>
      <c r="Z898" s="198"/>
    </row>
    <row r="899" ht="24.75" customHeight="1">
      <c r="A899" s="198"/>
      <c r="B899" s="198"/>
      <c r="C899" s="198"/>
      <c r="D899" s="197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7"/>
      <c r="V899" s="197"/>
      <c r="W899" s="198"/>
      <c r="X899" s="198"/>
      <c r="Y899" s="198"/>
      <c r="Z899" s="198"/>
    </row>
    <row r="900" ht="24.75" customHeight="1">
      <c r="A900" s="198"/>
      <c r="B900" s="198"/>
      <c r="C900" s="198"/>
      <c r="D900" s="197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7"/>
      <c r="V900" s="197"/>
      <c r="W900" s="198"/>
      <c r="X900" s="198"/>
      <c r="Y900" s="198"/>
      <c r="Z900" s="198"/>
    </row>
    <row r="901" ht="24.75" customHeight="1">
      <c r="A901" s="198"/>
      <c r="B901" s="198"/>
      <c r="C901" s="198"/>
      <c r="D901" s="197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7"/>
      <c r="V901" s="197"/>
      <c r="W901" s="198"/>
      <c r="X901" s="198"/>
      <c r="Y901" s="198"/>
      <c r="Z901" s="198"/>
    </row>
    <row r="902" ht="24.75" customHeight="1">
      <c r="A902" s="198"/>
      <c r="B902" s="198"/>
      <c r="C902" s="198"/>
      <c r="D902" s="197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7"/>
      <c r="V902" s="197"/>
      <c r="W902" s="198"/>
      <c r="X902" s="198"/>
      <c r="Y902" s="198"/>
      <c r="Z902" s="198"/>
    </row>
    <row r="903" ht="24.75" customHeight="1">
      <c r="A903" s="198"/>
      <c r="B903" s="198"/>
      <c r="C903" s="198"/>
      <c r="D903" s="197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7"/>
      <c r="V903" s="197"/>
      <c r="W903" s="198"/>
      <c r="X903" s="198"/>
      <c r="Y903" s="198"/>
      <c r="Z903" s="198"/>
    </row>
    <row r="904" ht="24.75" customHeight="1">
      <c r="A904" s="198"/>
      <c r="B904" s="198"/>
      <c r="C904" s="198"/>
      <c r="D904" s="197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7"/>
      <c r="V904" s="197"/>
      <c r="W904" s="198"/>
      <c r="X904" s="198"/>
      <c r="Y904" s="198"/>
      <c r="Z904" s="198"/>
    </row>
    <row r="905" ht="24.75" customHeight="1">
      <c r="A905" s="198"/>
      <c r="B905" s="198"/>
      <c r="C905" s="198"/>
      <c r="D905" s="197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7"/>
      <c r="V905" s="197"/>
      <c r="W905" s="198"/>
      <c r="X905" s="198"/>
      <c r="Y905" s="198"/>
      <c r="Z905" s="198"/>
    </row>
    <row r="906" ht="24.75" customHeight="1">
      <c r="A906" s="198"/>
      <c r="B906" s="198"/>
      <c r="C906" s="198"/>
      <c r="D906" s="197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7"/>
      <c r="V906" s="197"/>
      <c r="W906" s="198"/>
      <c r="X906" s="198"/>
      <c r="Y906" s="198"/>
      <c r="Z906" s="198"/>
    </row>
    <row r="907" ht="24.75" customHeight="1">
      <c r="A907" s="198"/>
      <c r="B907" s="198"/>
      <c r="C907" s="198"/>
      <c r="D907" s="197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7"/>
      <c r="V907" s="197"/>
      <c r="W907" s="198"/>
      <c r="X907" s="198"/>
      <c r="Y907" s="198"/>
      <c r="Z907" s="198"/>
    </row>
    <row r="908" ht="24.75" customHeight="1">
      <c r="A908" s="198"/>
      <c r="B908" s="198"/>
      <c r="C908" s="198"/>
      <c r="D908" s="197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7"/>
      <c r="V908" s="197"/>
      <c r="W908" s="198"/>
      <c r="X908" s="198"/>
      <c r="Y908" s="198"/>
      <c r="Z908" s="198"/>
    </row>
    <row r="909" ht="24.75" customHeight="1">
      <c r="A909" s="198"/>
      <c r="B909" s="198"/>
      <c r="C909" s="198"/>
      <c r="D909" s="197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7"/>
      <c r="V909" s="197"/>
      <c r="W909" s="198"/>
      <c r="X909" s="198"/>
      <c r="Y909" s="198"/>
      <c r="Z909" s="198"/>
    </row>
    <row r="910" ht="24.75" customHeight="1">
      <c r="A910" s="198"/>
      <c r="B910" s="198"/>
      <c r="C910" s="198"/>
      <c r="D910" s="197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7"/>
      <c r="V910" s="197"/>
      <c r="W910" s="198"/>
      <c r="X910" s="198"/>
      <c r="Y910" s="198"/>
      <c r="Z910" s="198"/>
    </row>
    <row r="911" ht="24.75" customHeight="1">
      <c r="A911" s="198"/>
      <c r="B911" s="198"/>
      <c r="C911" s="198"/>
      <c r="D911" s="197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7"/>
      <c r="V911" s="197"/>
      <c r="W911" s="198"/>
      <c r="X911" s="198"/>
      <c r="Y911" s="198"/>
      <c r="Z911" s="198"/>
    </row>
    <row r="912" ht="24.75" customHeight="1">
      <c r="A912" s="198"/>
      <c r="B912" s="198"/>
      <c r="C912" s="198"/>
      <c r="D912" s="197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198"/>
      <c r="S912" s="198"/>
      <c r="T912" s="198"/>
      <c r="U912" s="197"/>
      <c r="V912" s="197"/>
      <c r="W912" s="198"/>
      <c r="X912" s="198"/>
      <c r="Y912" s="198"/>
      <c r="Z912" s="198"/>
    </row>
    <row r="913" ht="24.75" customHeight="1">
      <c r="A913" s="198"/>
      <c r="B913" s="198"/>
      <c r="C913" s="198"/>
      <c r="D913" s="197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198"/>
      <c r="S913" s="198"/>
      <c r="T913" s="198"/>
      <c r="U913" s="197"/>
      <c r="V913" s="197"/>
      <c r="W913" s="198"/>
      <c r="X913" s="198"/>
      <c r="Y913" s="198"/>
      <c r="Z913" s="198"/>
    </row>
    <row r="914" ht="24.75" customHeight="1">
      <c r="A914" s="198"/>
      <c r="B914" s="198"/>
      <c r="C914" s="198"/>
      <c r="D914" s="197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  <c r="U914" s="197"/>
      <c r="V914" s="197"/>
      <c r="W914" s="198"/>
      <c r="X914" s="198"/>
      <c r="Y914" s="198"/>
      <c r="Z914" s="198"/>
    </row>
    <row r="915" ht="24.75" customHeight="1">
      <c r="A915" s="198"/>
      <c r="B915" s="198"/>
      <c r="C915" s="198"/>
      <c r="D915" s="197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198"/>
      <c r="S915" s="198"/>
      <c r="T915" s="198"/>
      <c r="U915" s="197"/>
      <c r="V915" s="197"/>
      <c r="W915" s="198"/>
      <c r="X915" s="198"/>
      <c r="Y915" s="198"/>
      <c r="Z915" s="198"/>
    </row>
    <row r="916" ht="24.75" customHeight="1">
      <c r="A916" s="198"/>
      <c r="B916" s="198"/>
      <c r="C916" s="198"/>
      <c r="D916" s="197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198"/>
      <c r="S916" s="198"/>
      <c r="T916" s="198"/>
      <c r="U916" s="197"/>
      <c r="V916" s="197"/>
      <c r="W916" s="198"/>
      <c r="X916" s="198"/>
      <c r="Y916" s="198"/>
      <c r="Z916" s="198"/>
    </row>
    <row r="917" ht="24.75" customHeight="1">
      <c r="A917" s="198"/>
      <c r="B917" s="198"/>
      <c r="C917" s="198"/>
      <c r="D917" s="197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198"/>
      <c r="S917" s="198"/>
      <c r="T917" s="198"/>
      <c r="U917" s="197"/>
      <c r="V917" s="197"/>
      <c r="W917" s="198"/>
      <c r="X917" s="198"/>
      <c r="Y917" s="198"/>
      <c r="Z917" s="198"/>
    </row>
    <row r="918" ht="24.75" customHeight="1">
      <c r="A918" s="198"/>
      <c r="B918" s="198"/>
      <c r="C918" s="198"/>
      <c r="D918" s="197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198"/>
      <c r="S918" s="198"/>
      <c r="T918" s="198"/>
      <c r="U918" s="197"/>
      <c r="V918" s="197"/>
      <c r="W918" s="198"/>
      <c r="X918" s="198"/>
      <c r="Y918" s="198"/>
      <c r="Z918" s="198"/>
    </row>
    <row r="919" ht="24.75" customHeight="1">
      <c r="A919" s="198"/>
      <c r="B919" s="198"/>
      <c r="C919" s="198"/>
      <c r="D919" s="197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198"/>
      <c r="S919" s="198"/>
      <c r="T919" s="198"/>
      <c r="U919" s="197"/>
      <c r="V919" s="197"/>
      <c r="W919" s="198"/>
      <c r="X919" s="198"/>
      <c r="Y919" s="198"/>
      <c r="Z919" s="198"/>
    </row>
    <row r="920" ht="24.75" customHeight="1">
      <c r="A920" s="198"/>
      <c r="B920" s="198"/>
      <c r="C920" s="198"/>
      <c r="D920" s="197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198"/>
      <c r="S920" s="198"/>
      <c r="T920" s="198"/>
      <c r="U920" s="197"/>
      <c r="V920" s="197"/>
      <c r="W920" s="198"/>
      <c r="X920" s="198"/>
      <c r="Y920" s="198"/>
      <c r="Z920" s="198"/>
    </row>
    <row r="921" ht="24.75" customHeight="1">
      <c r="A921" s="198"/>
      <c r="B921" s="198"/>
      <c r="C921" s="198"/>
      <c r="D921" s="197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198"/>
      <c r="S921" s="198"/>
      <c r="T921" s="198"/>
      <c r="U921" s="197"/>
      <c r="V921" s="197"/>
      <c r="W921" s="198"/>
      <c r="X921" s="198"/>
      <c r="Y921" s="198"/>
      <c r="Z921" s="198"/>
    </row>
    <row r="922" ht="24.75" customHeight="1">
      <c r="A922" s="198"/>
      <c r="B922" s="198"/>
      <c r="C922" s="198"/>
      <c r="D922" s="197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198"/>
      <c r="S922" s="198"/>
      <c r="T922" s="198"/>
      <c r="U922" s="197"/>
      <c r="V922" s="197"/>
      <c r="W922" s="198"/>
      <c r="X922" s="198"/>
      <c r="Y922" s="198"/>
      <c r="Z922" s="198"/>
    </row>
    <row r="923" ht="24.75" customHeight="1">
      <c r="A923" s="198"/>
      <c r="B923" s="198"/>
      <c r="C923" s="198"/>
      <c r="D923" s="197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198"/>
      <c r="S923" s="198"/>
      <c r="T923" s="198"/>
      <c r="U923" s="197"/>
      <c r="V923" s="197"/>
      <c r="W923" s="198"/>
      <c r="X923" s="198"/>
      <c r="Y923" s="198"/>
      <c r="Z923" s="198"/>
    </row>
    <row r="924" ht="24.75" customHeight="1">
      <c r="A924" s="198"/>
      <c r="B924" s="198"/>
      <c r="C924" s="198"/>
      <c r="D924" s="197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198"/>
      <c r="S924" s="198"/>
      <c r="T924" s="198"/>
      <c r="U924" s="197"/>
      <c r="V924" s="197"/>
      <c r="W924" s="198"/>
      <c r="X924" s="198"/>
      <c r="Y924" s="198"/>
      <c r="Z924" s="198"/>
    </row>
    <row r="925" ht="24.75" customHeight="1">
      <c r="A925" s="198"/>
      <c r="B925" s="198"/>
      <c r="C925" s="198"/>
      <c r="D925" s="197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7"/>
      <c r="V925" s="197"/>
      <c r="W925" s="198"/>
      <c r="X925" s="198"/>
      <c r="Y925" s="198"/>
      <c r="Z925" s="198"/>
    </row>
    <row r="926" ht="24.75" customHeight="1">
      <c r="A926" s="198"/>
      <c r="B926" s="198"/>
      <c r="C926" s="198"/>
      <c r="D926" s="197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198"/>
      <c r="S926" s="198"/>
      <c r="T926" s="198"/>
      <c r="U926" s="197"/>
      <c r="V926" s="197"/>
      <c r="W926" s="198"/>
      <c r="X926" s="198"/>
      <c r="Y926" s="198"/>
      <c r="Z926" s="198"/>
    </row>
    <row r="927" ht="24.75" customHeight="1">
      <c r="A927" s="198"/>
      <c r="B927" s="198"/>
      <c r="C927" s="198"/>
      <c r="D927" s="197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198"/>
      <c r="S927" s="198"/>
      <c r="T927" s="198"/>
      <c r="U927" s="197"/>
      <c r="V927" s="197"/>
      <c r="W927" s="198"/>
      <c r="X927" s="198"/>
      <c r="Y927" s="198"/>
      <c r="Z927" s="198"/>
    </row>
    <row r="928" ht="24.75" customHeight="1">
      <c r="A928" s="198"/>
      <c r="B928" s="198"/>
      <c r="C928" s="198"/>
      <c r="D928" s="197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198"/>
      <c r="S928" s="198"/>
      <c r="T928" s="198"/>
      <c r="U928" s="197"/>
      <c r="V928" s="197"/>
      <c r="W928" s="198"/>
      <c r="X928" s="198"/>
      <c r="Y928" s="198"/>
      <c r="Z928" s="198"/>
    </row>
    <row r="929" ht="24.75" customHeight="1">
      <c r="A929" s="198"/>
      <c r="B929" s="198"/>
      <c r="C929" s="198"/>
      <c r="D929" s="197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198"/>
      <c r="S929" s="198"/>
      <c r="T929" s="198"/>
      <c r="U929" s="197"/>
      <c r="V929" s="197"/>
      <c r="W929" s="198"/>
      <c r="X929" s="198"/>
      <c r="Y929" s="198"/>
      <c r="Z929" s="198"/>
    </row>
    <row r="930" ht="24.75" customHeight="1">
      <c r="A930" s="198"/>
      <c r="B930" s="198"/>
      <c r="C930" s="198"/>
      <c r="D930" s="197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198"/>
      <c r="S930" s="198"/>
      <c r="T930" s="198"/>
      <c r="U930" s="197"/>
      <c r="V930" s="197"/>
      <c r="W930" s="198"/>
      <c r="X930" s="198"/>
      <c r="Y930" s="198"/>
      <c r="Z930" s="198"/>
    </row>
    <row r="931" ht="24.75" customHeight="1">
      <c r="A931" s="198"/>
      <c r="B931" s="198"/>
      <c r="C931" s="198"/>
      <c r="D931" s="197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198"/>
      <c r="S931" s="198"/>
      <c r="T931" s="198"/>
      <c r="U931" s="197"/>
      <c r="V931" s="197"/>
      <c r="W931" s="198"/>
      <c r="X931" s="198"/>
      <c r="Y931" s="198"/>
      <c r="Z931" s="198"/>
    </row>
    <row r="932" ht="24.75" customHeight="1">
      <c r="A932" s="198"/>
      <c r="B932" s="198"/>
      <c r="C932" s="198"/>
      <c r="D932" s="197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198"/>
      <c r="S932" s="198"/>
      <c r="T932" s="198"/>
      <c r="U932" s="197"/>
      <c r="V932" s="197"/>
      <c r="W932" s="198"/>
      <c r="X932" s="198"/>
      <c r="Y932" s="198"/>
      <c r="Z932" s="198"/>
    </row>
    <row r="933" ht="24.75" customHeight="1">
      <c r="A933" s="198"/>
      <c r="B933" s="198"/>
      <c r="C933" s="198"/>
      <c r="D933" s="197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198"/>
      <c r="S933" s="198"/>
      <c r="T933" s="198"/>
      <c r="U933" s="197"/>
      <c r="V933" s="197"/>
      <c r="W933" s="198"/>
      <c r="X933" s="198"/>
      <c r="Y933" s="198"/>
      <c r="Z933" s="198"/>
    </row>
    <row r="934" ht="24.75" customHeight="1">
      <c r="A934" s="198"/>
      <c r="B934" s="198"/>
      <c r="C934" s="198"/>
      <c r="D934" s="197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198"/>
      <c r="S934" s="198"/>
      <c r="T934" s="198"/>
      <c r="U934" s="197"/>
      <c r="V934" s="197"/>
      <c r="W934" s="198"/>
      <c r="X934" s="198"/>
      <c r="Y934" s="198"/>
      <c r="Z934" s="198"/>
    </row>
    <row r="935" ht="24.75" customHeight="1">
      <c r="A935" s="198"/>
      <c r="B935" s="198"/>
      <c r="C935" s="198"/>
      <c r="D935" s="197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198"/>
      <c r="S935" s="198"/>
      <c r="T935" s="198"/>
      <c r="U935" s="197"/>
      <c r="V935" s="197"/>
      <c r="W935" s="198"/>
      <c r="X935" s="198"/>
      <c r="Y935" s="198"/>
      <c r="Z935" s="198"/>
    </row>
    <row r="936" ht="24.75" customHeight="1">
      <c r="A936" s="198"/>
      <c r="B936" s="198"/>
      <c r="C936" s="198"/>
      <c r="D936" s="197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198"/>
      <c r="S936" s="198"/>
      <c r="T936" s="198"/>
      <c r="U936" s="197"/>
      <c r="V936" s="197"/>
      <c r="W936" s="198"/>
      <c r="X936" s="198"/>
      <c r="Y936" s="198"/>
      <c r="Z936" s="198"/>
    </row>
    <row r="937" ht="24.75" customHeight="1">
      <c r="A937" s="198"/>
      <c r="B937" s="198"/>
      <c r="C937" s="198"/>
      <c r="D937" s="197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198"/>
      <c r="S937" s="198"/>
      <c r="T937" s="198"/>
      <c r="U937" s="197"/>
      <c r="V937" s="197"/>
      <c r="W937" s="198"/>
      <c r="X937" s="198"/>
      <c r="Y937" s="198"/>
      <c r="Z937" s="198"/>
    </row>
    <row r="938" ht="24.75" customHeight="1">
      <c r="A938" s="198"/>
      <c r="B938" s="198"/>
      <c r="C938" s="198"/>
      <c r="D938" s="197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198"/>
      <c r="S938" s="198"/>
      <c r="T938" s="198"/>
      <c r="U938" s="197"/>
      <c r="V938" s="197"/>
      <c r="W938" s="198"/>
      <c r="X938" s="198"/>
      <c r="Y938" s="198"/>
      <c r="Z938" s="198"/>
    </row>
    <row r="939" ht="24.75" customHeight="1">
      <c r="A939" s="198"/>
      <c r="B939" s="198"/>
      <c r="C939" s="198"/>
      <c r="D939" s="197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198"/>
      <c r="S939" s="198"/>
      <c r="T939" s="198"/>
      <c r="U939" s="197"/>
      <c r="V939" s="197"/>
      <c r="W939" s="198"/>
      <c r="X939" s="198"/>
      <c r="Y939" s="198"/>
      <c r="Z939" s="198"/>
    </row>
    <row r="940" ht="24.75" customHeight="1">
      <c r="A940" s="198"/>
      <c r="B940" s="198"/>
      <c r="C940" s="198"/>
      <c r="D940" s="197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198"/>
      <c r="S940" s="198"/>
      <c r="T940" s="198"/>
      <c r="U940" s="197"/>
      <c r="V940" s="197"/>
      <c r="W940" s="198"/>
      <c r="X940" s="198"/>
      <c r="Y940" s="198"/>
      <c r="Z940" s="198"/>
    </row>
    <row r="941" ht="24.75" customHeight="1">
      <c r="A941" s="198"/>
      <c r="B941" s="198"/>
      <c r="C941" s="198"/>
      <c r="D941" s="197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198"/>
      <c r="S941" s="198"/>
      <c r="T941" s="198"/>
      <c r="U941" s="197"/>
      <c r="V941" s="197"/>
      <c r="W941" s="198"/>
      <c r="X941" s="198"/>
      <c r="Y941" s="198"/>
      <c r="Z941" s="198"/>
    </row>
    <row r="942" ht="24.75" customHeight="1">
      <c r="A942" s="198"/>
      <c r="B942" s="198"/>
      <c r="C942" s="198"/>
      <c r="D942" s="197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7"/>
      <c r="V942" s="197"/>
      <c r="W942" s="198"/>
      <c r="X942" s="198"/>
      <c r="Y942" s="198"/>
      <c r="Z942" s="198"/>
    </row>
    <row r="943" ht="24.75" customHeight="1">
      <c r="A943" s="198"/>
      <c r="B943" s="198"/>
      <c r="C943" s="198"/>
      <c r="D943" s="197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7"/>
      <c r="V943" s="197"/>
      <c r="W943" s="198"/>
      <c r="X943" s="198"/>
      <c r="Y943" s="198"/>
      <c r="Z943" s="198"/>
    </row>
    <row r="944" ht="24.75" customHeight="1">
      <c r="A944" s="198"/>
      <c r="B944" s="198"/>
      <c r="C944" s="198"/>
      <c r="D944" s="197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7"/>
      <c r="V944" s="197"/>
      <c r="W944" s="198"/>
      <c r="X944" s="198"/>
      <c r="Y944" s="198"/>
      <c r="Z944" s="198"/>
    </row>
    <row r="945" ht="24.75" customHeight="1">
      <c r="A945" s="198"/>
      <c r="B945" s="198"/>
      <c r="C945" s="198"/>
      <c r="D945" s="197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7"/>
      <c r="V945" s="197"/>
      <c r="W945" s="198"/>
      <c r="X945" s="198"/>
      <c r="Y945" s="198"/>
      <c r="Z945" s="198"/>
    </row>
    <row r="946" ht="24.75" customHeight="1">
      <c r="A946" s="198"/>
      <c r="B946" s="198"/>
      <c r="C946" s="198"/>
      <c r="D946" s="197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7"/>
      <c r="V946" s="197"/>
      <c r="W946" s="198"/>
      <c r="X946" s="198"/>
      <c r="Y946" s="198"/>
      <c r="Z946" s="198"/>
    </row>
    <row r="947" ht="24.75" customHeight="1">
      <c r="A947" s="198"/>
      <c r="B947" s="198"/>
      <c r="C947" s="198"/>
      <c r="D947" s="197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7"/>
      <c r="V947" s="197"/>
      <c r="W947" s="198"/>
      <c r="X947" s="198"/>
      <c r="Y947" s="198"/>
      <c r="Z947" s="198"/>
    </row>
    <row r="948" ht="24.75" customHeight="1">
      <c r="A948" s="198"/>
      <c r="B948" s="198"/>
      <c r="C948" s="198"/>
      <c r="D948" s="197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7"/>
      <c r="V948" s="197"/>
      <c r="W948" s="198"/>
      <c r="X948" s="198"/>
      <c r="Y948" s="198"/>
      <c r="Z948" s="198"/>
    </row>
    <row r="949" ht="24.75" customHeight="1">
      <c r="A949" s="198"/>
      <c r="B949" s="198"/>
      <c r="C949" s="198"/>
      <c r="D949" s="197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7"/>
      <c r="V949" s="197"/>
      <c r="W949" s="198"/>
      <c r="X949" s="198"/>
      <c r="Y949" s="198"/>
      <c r="Z949" s="198"/>
    </row>
    <row r="950" ht="24.75" customHeight="1">
      <c r="A950" s="198"/>
      <c r="B950" s="198"/>
      <c r="C950" s="198"/>
      <c r="D950" s="197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7"/>
      <c r="V950" s="197"/>
      <c r="W950" s="198"/>
      <c r="X950" s="198"/>
      <c r="Y950" s="198"/>
      <c r="Z950" s="198"/>
    </row>
    <row r="951" ht="24.75" customHeight="1">
      <c r="A951" s="198"/>
      <c r="B951" s="198"/>
      <c r="C951" s="198"/>
      <c r="D951" s="197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198"/>
      <c r="S951" s="198"/>
      <c r="T951" s="198"/>
      <c r="U951" s="197"/>
      <c r="V951" s="197"/>
      <c r="W951" s="198"/>
      <c r="X951" s="198"/>
      <c r="Y951" s="198"/>
      <c r="Z951" s="198"/>
    </row>
    <row r="952" ht="24.75" customHeight="1">
      <c r="A952" s="198"/>
      <c r="B952" s="198"/>
      <c r="C952" s="198"/>
      <c r="D952" s="197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198"/>
      <c r="S952" s="198"/>
      <c r="T952" s="198"/>
      <c r="U952" s="197"/>
      <c r="V952" s="197"/>
      <c r="W952" s="198"/>
      <c r="X952" s="198"/>
      <c r="Y952" s="198"/>
      <c r="Z952" s="198"/>
    </row>
    <row r="953" ht="24.75" customHeight="1">
      <c r="A953" s="198"/>
      <c r="B953" s="198"/>
      <c r="C953" s="198"/>
      <c r="D953" s="197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198"/>
      <c r="S953" s="198"/>
      <c r="T953" s="198"/>
      <c r="U953" s="197"/>
      <c r="V953" s="197"/>
      <c r="W953" s="198"/>
      <c r="X953" s="198"/>
      <c r="Y953" s="198"/>
      <c r="Z953" s="198"/>
    </row>
    <row r="954" ht="24.75" customHeight="1">
      <c r="A954" s="198"/>
      <c r="B954" s="198"/>
      <c r="C954" s="198"/>
      <c r="D954" s="197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198"/>
      <c r="S954" s="198"/>
      <c r="T954" s="198"/>
      <c r="U954" s="197"/>
      <c r="V954" s="197"/>
      <c r="W954" s="198"/>
      <c r="X954" s="198"/>
      <c r="Y954" s="198"/>
      <c r="Z954" s="198"/>
    </row>
    <row r="955" ht="24.75" customHeight="1">
      <c r="A955" s="198"/>
      <c r="B955" s="198"/>
      <c r="C955" s="198"/>
      <c r="D955" s="197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198"/>
      <c r="S955" s="198"/>
      <c r="T955" s="198"/>
      <c r="U955" s="197"/>
      <c r="V955" s="197"/>
      <c r="W955" s="198"/>
      <c r="X955" s="198"/>
      <c r="Y955" s="198"/>
      <c r="Z955" s="198"/>
    </row>
    <row r="956" ht="24.75" customHeight="1">
      <c r="A956" s="198"/>
      <c r="B956" s="198"/>
      <c r="C956" s="198"/>
      <c r="D956" s="197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198"/>
      <c r="S956" s="198"/>
      <c r="T956" s="198"/>
      <c r="U956" s="197"/>
      <c r="V956" s="197"/>
      <c r="W956" s="198"/>
      <c r="X956" s="198"/>
      <c r="Y956" s="198"/>
      <c r="Z956" s="198"/>
    </row>
    <row r="957" ht="24.75" customHeight="1">
      <c r="A957" s="198"/>
      <c r="B957" s="198"/>
      <c r="C957" s="198"/>
      <c r="D957" s="197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198"/>
      <c r="S957" s="198"/>
      <c r="T957" s="198"/>
      <c r="U957" s="197"/>
      <c r="V957" s="197"/>
      <c r="W957" s="198"/>
      <c r="X957" s="198"/>
      <c r="Y957" s="198"/>
      <c r="Z957" s="198"/>
    </row>
    <row r="958" ht="24.75" customHeight="1">
      <c r="A958" s="198"/>
      <c r="B958" s="198"/>
      <c r="C958" s="198"/>
      <c r="D958" s="197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198"/>
      <c r="S958" s="198"/>
      <c r="T958" s="198"/>
      <c r="U958" s="197"/>
      <c r="V958" s="197"/>
      <c r="W958" s="198"/>
      <c r="X958" s="198"/>
      <c r="Y958" s="198"/>
      <c r="Z958" s="198"/>
    </row>
    <row r="959" ht="24.75" customHeight="1">
      <c r="A959" s="198"/>
      <c r="B959" s="198"/>
      <c r="C959" s="198"/>
      <c r="D959" s="197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198"/>
      <c r="S959" s="198"/>
      <c r="T959" s="198"/>
      <c r="U959" s="197"/>
      <c r="V959" s="197"/>
      <c r="W959" s="198"/>
      <c r="X959" s="198"/>
      <c r="Y959" s="198"/>
      <c r="Z959" s="198"/>
    </row>
    <row r="960" ht="24.75" customHeight="1">
      <c r="A960" s="198"/>
      <c r="B960" s="198"/>
      <c r="C960" s="198"/>
      <c r="D960" s="197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198"/>
      <c r="S960" s="198"/>
      <c r="T960" s="198"/>
      <c r="U960" s="197"/>
      <c r="V960" s="197"/>
      <c r="W960" s="198"/>
      <c r="X960" s="198"/>
      <c r="Y960" s="198"/>
      <c r="Z960" s="198"/>
    </row>
    <row r="961" ht="24.75" customHeight="1">
      <c r="A961" s="198"/>
      <c r="B961" s="198"/>
      <c r="C961" s="198"/>
      <c r="D961" s="197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198"/>
      <c r="S961" s="198"/>
      <c r="T961" s="198"/>
      <c r="U961" s="197"/>
      <c r="V961" s="197"/>
      <c r="W961" s="198"/>
      <c r="X961" s="198"/>
      <c r="Y961" s="198"/>
      <c r="Z961" s="198"/>
    </row>
    <row r="962" ht="24.75" customHeight="1">
      <c r="A962" s="198"/>
      <c r="B962" s="198"/>
      <c r="C962" s="198"/>
      <c r="D962" s="197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198"/>
      <c r="S962" s="198"/>
      <c r="T962" s="198"/>
      <c r="U962" s="197"/>
      <c r="V962" s="197"/>
      <c r="W962" s="198"/>
      <c r="X962" s="198"/>
      <c r="Y962" s="198"/>
      <c r="Z962" s="198"/>
    </row>
    <row r="963" ht="24.75" customHeight="1">
      <c r="A963" s="198"/>
      <c r="B963" s="198"/>
      <c r="C963" s="198"/>
      <c r="D963" s="197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198"/>
      <c r="S963" s="198"/>
      <c r="T963" s="198"/>
      <c r="U963" s="197"/>
      <c r="V963" s="197"/>
      <c r="W963" s="198"/>
      <c r="X963" s="198"/>
      <c r="Y963" s="198"/>
      <c r="Z963" s="198"/>
    </row>
    <row r="964" ht="24.75" customHeight="1">
      <c r="A964" s="198"/>
      <c r="B964" s="198"/>
      <c r="C964" s="198"/>
      <c r="D964" s="197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198"/>
      <c r="S964" s="198"/>
      <c r="T964" s="198"/>
      <c r="U964" s="197"/>
      <c r="V964" s="197"/>
      <c r="W964" s="198"/>
      <c r="X964" s="198"/>
      <c r="Y964" s="198"/>
      <c r="Z964" s="198"/>
    </row>
    <row r="965" ht="24.75" customHeight="1">
      <c r="A965" s="198"/>
      <c r="B965" s="198"/>
      <c r="C965" s="198"/>
      <c r="D965" s="197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198"/>
      <c r="S965" s="198"/>
      <c r="T965" s="198"/>
      <c r="U965" s="197"/>
      <c r="V965" s="197"/>
      <c r="W965" s="198"/>
      <c r="X965" s="198"/>
      <c r="Y965" s="198"/>
      <c r="Z965" s="198"/>
    </row>
    <row r="966" ht="24.75" customHeight="1">
      <c r="A966" s="198"/>
      <c r="B966" s="198"/>
      <c r="C966" s="198"/>
      <c r="D966" s="197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198"/>
      <c r="S966" s="198"/>
      <c r="T966" s="198"/>
      <c r="U966" s="197"/>
      <c r="V966" s="197"/>
      <c r="W966" s="198"/>
      <c r="X966" s="198"/>
      <c r="Y966" s="198"/>
      <c r="Z966" s="198"/>
    </row>
    <row r="967" ht="24.75" customHeight="1">
      <c r="A967" s="198"/>
      <c r="B967" s="198"/>
      <c r="C967" s="198"/>
      <c r="D967" s="197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198"/>
      <c r="S967" s="198"/>
      <c r="T967" s="198"/>
      <c r="U967" s="197"/>
      <c r="V967" s="197"/>
      <c r="W967" s="198"/>
      <c r="X967" s="198"/>
      <c r="Y967" s="198"/>
      <c r="Z967" s="198"/>
    </row>
    <row r="968" ht="24.75" customHeight="1">
      <c r="A968" s="198"/>
      <c r="B968" s="198"/>
      <c r="C968" s="198"/>
      <c r="D968" s="197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198"/>
      <c r="S968" s="198"/>
      <c r="T968" s="198"/>
      <c r="U968" s="197"/>
      <c r="V968" s="197"/>
      <c r="W968" s="198"/>
      <c r="X968" s="198"/>
      <c r="Y968" s="198"/>
      <c r="Z968" s="198"/>
    </row>
    <row r="969" ht="24.75" customHeight="1">
      <c r="A969" s="198"/>
      <c r="B969" s="198"/>
      <c r="C969" s="198"/>
      <c r="D969" s="197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198"/>
      <c r="S969" s="198"/>
      <c r="T969" s="198"/>
      <c r="U969" s="197"/>
      <c r="V969" s="197"/>
      <c r="W969" s="198"/>
      <c r="X969" s="198"/>
      <c r="Y969" s="198"/>
      <c r="Z969" s="198"/>
    </row>
    <row r="970" ht="24.75" customHeight="1">
      <c r="A970" s="198"/>
      <c r="B970" s="198"/>
      <c r="C970" s="198"/>
      <c r="D970" s="197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198"/>
      <c r="S970" s="198"/>
      <c r="T970" s="198"/>
      <c r="U970" s="197"/>
      <c r="V970" s="197"/>
      <c r="W970" s="198"/>
      <c r="X970" s="198"/>
      <c r="Y970" s="198"/>
      <c r="Z970" s="198"/>
    </row>
    <row r="971" ht="24.75" customHeight="1">
      <c r="A971" s="198"/>
      <c r="B971" s="198"/>
      <c r="C971" s="198"/>
      <c r="D971" s="197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198"/>
      <c r="S971" s="198"/>
      <c r="T971" s="198"/>
      <c r="U971" s="197"/>
      <c r="V971" s="197"/>
      <c r="W971" s="198"/>
      <c r="X971" s="198"/>
      <c r="Y971" s="198"/>
      <c r="Z971" s="198"/>
    </row>
    <row r="972" ht="24.75" customHeight="1">
      <c r="A972" s="198"/>
      <c r="B972" s="198"/>
      <c r="C972" s="198"/>
      <c r="D972" s="197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198"/>
      <c r="S972" s="198"/>
      <c r="T972" s="198"/>
      <c r="U972" s="197"/>
      <c r="V972" s="197"/>
      <c r="W972" s="198"/>
      <c r="X972" s="198"/>
      <c r="Y972" s="198"/>
      <c r="Z972" s="198"/>
    </row>
    <row r="973" ht="24.75" customHeight="1">
      <c r="A973" s="198"/>
      <c r="B973" s="198"/>
      <c r="C973" s="198"/>
      <c r="D973" s="197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7"/>
      <c r="V973" s="197"/>
      <c r="W973" s="198"/>
      <c r="X973" s="198"/>
      <c r="Y973" s="198"/>
      <c r="Z973" s="198"/>
    </row>
    <row r="974" ht="24.75" customHeight="1">
      <c r="A974" s="198"/>
      <c r="B974" s="198"/>
      <c r="C974" s="198"/>
      <c r="D974" s="197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198"/>
      <c r="S974" s="198"/>
      <c r="T974" s="198"/>
      <c r="U974" s="197"/>
      <c r="V974" s="197"/>
      <c r="W974" s="198"/>
      <c r="X974" s="198"/>
      <c r="Y974" s="198"/>
      <c r="Z974" s="198"/>
    </row>
    <row r="975" ht="24.75" customHeight="1">
      <c r="A975" s="198"/>
      <c r="B975" s="198"/>
      <c r="C975" s="198"/>
      <c r="D975" s="197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198"/>
      <c r="S975" s="198"/>
      <c r="T975" s="198"/>
      <c r="U975" s="197"/>
      <c r="V975" s="197"/>
      <c r="W975" s="198"/>
      <c r="X975" s="198"/>
      <c r="Y975" s="198"/>
      <c r="Z975" s="198"/>
    </row>
    <row r="976" ht="24.75" customHeight="1">
      <c r="A976" s="198"/>
      <c r="B976" s="198"/>
      <c r="C976" s="198"/>
      <c r="D976" s="197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198"/>
      <c r="S976" s="198"/>
      <c r="T976" s="198"/>
      <c r="U976" s="197"/>
      <c r="V976" s="197"/>
      <c r="W976" s="198"/>
      <c r="X976" s="198"/>
      <c r="Y976" s="198"/>
      <c r="Z976" s="198"/>
    </row>
    <row r="977" ht="24.75" customHeight="1">
      <c r="A977" s="198"/>
      <c r="B977" s="198"/>
      <c r="C977" s="198"/>
      <c r="D977" s="197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198"/>
      <c r="S977" s="198"/>
      <c r="T977" s="198"/>
      <c r="U977" s="197"/>
      <c r="V977" s="197"/>
      <c r="W977" s="198"/>
      <c r="X977" s="198"/>
      <c r="Y977" s="198"/>
      <c r="Z977" s="198"/>
    </row>
    <row r="978" ht="24.75" customHeight="1">
      <c r="A978" s="198"/>
      <c r="B978" s="198"/>
      <c r="C978" s="198"/>
      <c r="D978" s="197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198"/>
      <c r="S978" s="198"/>
      <c r="T978" s="198"/>
      <c r="U978" s="197"/>
      <c r="V978" s="197"/>
      <c r="W978" s="198"/>
      <c r="X978" s="198"/>
      <c r="Y978" s="198"/>
      <c r="Z978" s="198"/>
    </row>
    <row r="979" ht="24.75" customHeight="1">
      <c r="A979" s="198"/>
      <c r="B979" s="198"/>
      <c r="C979" s="198"/>
      <c r="D979" s="197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198"/>
      <c r="S979" s="198"/>
      <c r="T979" s="198"/>
      <c r="U979" s="197"/>
      <c r="V979" s="197"/>
      <c r="W979" s="198"/>
      <c r="X979" s="198"/>
      <c r="Y979" s="198"/>
      <c r="Z979" s="198"/>
    </row>
    <row r="980" ht="24.75" customHeight="1">
      <c r="A980" s="198"/>
      <c r="B980" s="198"/>
      <c r="C980" s="198"/>
      <c r="D980" s="197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198"/>
      <c r="S980" s="198"/>
      <c r="T980" s="198"/>
      <c r="U980" s="197"/>
      <c r="V980" s="197"/>
      <c r="W980" s="198"/>
      <c r="X980" s="198"/>
      <c r="Y980" s="198"/>
      <c r="Z980" s="198"/>
    </row>
    <row r="981" ht="24.75" customHeight="1">
      <c r="A981" s="198"/>
      <c r="B981" s="198"/>
      <c r="C981" s="198"/>
      <c r="D981" s="197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198"/>
      <c r="S981" s="198"/>
      <c r="T981" s="198"/>
      <c r="U981" s="197"/>
      <c r="V981" s="197"/>
      <c r="W981" s="198"/>
      <c r="X981" s="198"/>
      <c r="Y981" s="198"/>
      <c r="Z981" s="198"/>
    </row>
    <row r="982" ht="24.75" customHeight="1">
      <c r="A982" s="198"/>
      <c r="B982" s="198"/>
      <c r="C982" s="198"/>
      <c r="D982" s="197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198"/>
      <c r="S982" s="198"/>
      <c r="T982" s="198"/>
      <c r="U982" s="197"/>
      <c r="V982" s="197"/>
      <c r="W982" s="198"/>
      <c r="X982" s="198"/>
      <c r="Y982" s="198"/>
      <c r="Z982" s="198"/>
    </row>
    <row r="983" ht="24.75" customHeight="1">
      <c r="A983" s="198"/>
      <c r="B983" s="198"/>
      <c r="C983" s="198"/>
      <c r="D983" s="197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198"/>
      <c r="S983" s="198"/>
      <c r="T983" s="198"/>
      <c r="U983" s="197"/>
      <c r="V983" s="197"/>
      <c r="W983" s="198"/>
      <c r="X983" s="198"/>
      <c r="Y983" s="198"/>
      <c r="Z983" s="198"/>
    </row>
    <row r="984" ht="24.75" customHeight="1">
      <c r="A984" s="198"/>
      <c r="B984" s="198"/>
      <c r="C984" s="198"/>
      <c r="D984" s="197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198"/>
      <c r="S984" s="198"/>
      <c r="T984" s="198"/>
      <c r="U984" s="197"/>
      <c r="V984" s="197"/>
      <c r="W984" s="198"/>
      <c r="X984" s="198"/>
      <c r="Y984" s="198"/>
      <c r="Z984" s="198"/>
    </row>
    <row r="985" ht="24.75" customHeight="1">
      <c r="A985" s="198"/>
      <c r="B985" s="198"/>
      <c r="C985" s="198"/>
      <c r="D985" s="197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198"/>
      <c r="S985" s="198"/>
      <c r="T985" s="198"/>
      <c r="U985" s="197"/>
      <c r="V985" s="197"/>
      <c r="W985" s="198"/>
      <c r="X985" s="198"/>
      <c r="Y985" s="198"/>
      <c r="Z985" s="198"/>
    </row>
    <row r="986" ht="24.75" customHeight="1">
      <c r="A986" s="198"/>
      <c r="B986" s="198"/>
      <c r="C986" s="198"/>
      <c r="D986" s="197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198"/>
      <c r="S986" s="198"/>
      <c r="T986" s="198"/>
      <c r="U986" s="197"/>
      <c r="V986" s="197"/>
      <c r="W986" s="198"/>
      <c r="X986" s="198"/>
      <c r="Y986" s="198"/>
      <c r="Z986" s="198"/>
    </row>
    <row r="987" ht="24.75" customHeight="1">
      <c r="A987" s="198"/>
      <c r="B987" s="198"/>
      <c r="C987" s="198"/>
      <c r="D987" s="197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198"/>
      <c r="S987" s="198"/>
      <c r="T987" s="198"/>
      <c r="U987" s="197"/>
      <c r="V987" s="197"/>
      <c r="W987" s="198"/>
      <c r="X987" s="198"/>
      <c r="Y987" s="198"/>
      <c r="Z987" s="198"/>
    </row>
    <row r="988" ht="24.75" customHeight="1">
      <c r="A988" s="198"/>
      <c r="B988" s="198"/>
      <c r="C988" s="198"/>
      <c r="D988" s="197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198"/>
      <c r="S988" s="198"/>
      <c r="T988" s="198"/>
      <c r="U988" s="197"/>
      <c r="V988" s="197"/>
      <c r="W988" s="198"/>
      <c r="X988" s="198"/>
      <c r="Y988" s="198"/>
      <c r="Z988" s="198"/>
    </row>
    <row r="989" ht="24.75" customHeight="1">
      <c r="A989" s="198"/>
      <c r="B989" s="198"/>
      <c r="C989" s="198"/>
      <c r="D989" s="197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198"/>
      <c r="S989" s="198"/>
      <c r="T989" s="198"/>
      <c r="U989" s="197"/>
      <c r="V989" s="197"/>
      <c r="W989" s="198"/>
      <c r="X989" s="198"/>
      <c r="Y989" s="198"/>
      <c r="Z989" s="198"/>
    </row>
    <row r="990" ht="24.75" customHeight="1">
      <c r="A990" s="198"/>
      <c r="B990" s="198"/>
      <c r="C990" s="198"/>
      <c r="D990" s="197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198"/>
      <c r="S990" s="198"/>
      <c r="T990" s="198"/>
      <c r="U990" s="197"/>
      <c r="V990" s="197"/>
      <c r="W990" s="198"/>
      <c r="X990" s="198"/>
      <c r="Y990" s="198"/>
      <c r="Z990" s="198"/>
    </row>
    <row r="991" ht="24.75" customHeight="1">
      <c r="A991" s="198"/>
      <c r="B991" s="198"/>
      <c r="C991" s="198"/>
      <c r="D991" s="197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  <c r="P991" s="198"/>
      <c r="Q991" s="198"/>
      <c r="R991" s="198"/>
      <c r="S991" s="198"/>
      <c r="T991" s="198"/>
      <c r="U991" s="197"/>
      <c r="V991" s="197"/>
      <c r="W991" s="198"/>
      <c r="X991" s="198"/>
      <c r="Y991" s="198"/>
      <c r="Z991" s="198"/>
    </row>
    <row r="992" ht="24.75" customHeight="1">
      <c r="A992" s="198"/>
      <c r="B992" s="198"/>
      <c r="C992" s="198"/>
      <c r="D992" s="197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  <c r="P992" s="198"/>
      <c r="Q992" s="198"/>
      <c r="R992" s="198"/>
      <c r="S992" s="198"/>
      <c r="T992" s="198"/>
      <c r="U992" s="197"/>
      <c r="V992" s="197"/>
      <c r="W992" s="198"/>
      <c r="X992" s="198"/>
      <c r="Y992" s="198"/>
      <c r="Z992" s="198"/>
    </row>
    <row r="993" ht="24.75" customHeight="1">
      <c r="A993" s="198"/>
      <c r="B993" s="198"/>
      <c r="C993" s="198"/>
      <c r="D993" s="197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  <c r="P993" s="198"/>
      <c r="Q993" s="198"/>
      <c r="R993" s="198"/>
      <c r="S993" s="198"/>
      <c r="T993" s="198"/>
      <c r="U993" s="197"/>
      <c r="V993" s="197"/>
      <c r="W993" s="198"/>
      <c r="X993" s="198"/>
      <c r="Y993" s="198"/>
      <c r="Z993" s="198"/>
    </row>
    <row r="994" ht="24.75" customHeight="1">
      <c r="A994" s="198"/>
      <c r="B994" s="198"/>
      <c r="C994" s="198"/>
      <c r="D994" s="197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  <c r="P994" s="198"/>
      <c r="Q994" s="198"/>
      <c r="R994" s="198"/>
      <c r="S994" s="198"/>
      <c r="T994" s="198"/>
      <c r="U994" s="197"/>
      <c r="V994" s="197"/>
      <c r="W994" s="198"/>
      <c r="X994" s="198"/>
      <c r="Y994" s="198"/>
      <c r="Z994" s="198"/>
    </row>
    <row r="995" ht="24.75" customHeight="1">
      <c r="A995" s="198"/>
      <c r="B995" s="198"/>
      <c r="C995" s="198"/>
      <c r="D995" s="197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  <c r="P995" s="198"/>
      <c r="Q995" s="198"/>
      <c r="R995" s="198"/>
      <c r="S995" s="198"/>
      <c r="T995" s="198"/>
      <c r="U995" s="197"/>
      <c r="V995" s="197"/>
      <c r="W995" s="198"/>
      <c r="X995" s="198"/>
      <c r="Y995" s="198"/>
      <c r="Z995" s="198"/>
    </row>
    <row r="996" ht="24.75" customHeight="1">
      <c r="A996" s="198"/>
      <c r="B996" s="198"/>
      <c r="C996" s="198"/>
      <c r="D996" s="197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  <c r="P996" s="198"/>
      <c r="Q996" s="198"/>
      <c r="R996" s="198"/>
      <c r="S996" s="198"/>
      <c r="T996" s="198"/>
      <c r="U996" s="197"/>
      <c r="V996" s="197"/>
      <c r="W996" s="198"/>
      <c r="X996" s="198"/>
      <c r="Y996" s="198"/>
      <c r="Z996" s="198"/>
    </row>
    <row r="997" ht="24.75" customHeight="1">
      <c r="A997" s="198"/>
      <c r="B997" s="198"/>
      <c r="C997" s="198"/>
      <c r="D997" s="197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  <c r="P997" s="198"/>
      <c r="Q997" s="198"/>
      <c r="R997" s="198"/>
      <c r="S997" s="198"/>
      <c r="T997" s="198"/>
      <c r="U997" s="197"/>
      <c r="V997" s="197"/>
      <c r="W997" s="198"/>
      <c r="X997" s="198"/>
      <c r="Y997" s="198"/>
      <c r="Z997" s="198"/>
    </row>
    <row r="998" ht="24.75" customHeight="1">
      <c r="A998" s="198"/>
      <c r="B998" s="198"/>
      <c r="C998" s="198"/>
      <c r="D998" s="197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  <c r="P998" s="198"/>
      <c r="Q998" s="198"/>
      <c r="R998" s="198"/>
      <c r="S998" s="198"/>
      <c r="T998" s="198"/>
      <c r="U998" s="197"/>
      <c r="V998" s="197"/>
      <c r="W998" s="198"/>
      <c r="X998" s="198"/>
      <c r="Y998" s="198"/>
      <c r="Z998" s="198"/>
    </row>
    <row r="999" ht="24.75" customHeight="1">
      <c r="A999" s="198"/>
      <c r="B999" s="198"/>
      <c r="C999" s="198"/>
      <c r="D999" s="197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  <c r="P999" s="198"/>
      <c r="Q999" s="198"/>
      <c r="R999" s="198"/>
      <c r="S999" s="198"/>
      <c r="T999" s="198"/>
      <c r="U999" s="197"/>
      <c r="V999" s="197"/>
      <c r="W999" s="198"/>
      <c r="X999" s="198"/>
      <c r="Y999" s="198"/>
      <c r="Z999" s="198"/>
    </row>
  </sheetData>
  <mergeCells count="172">
    <mergeCell ref="S593:S594"/>
    <mergeCell ref="T593:T594"/>
    <mergeCell ref="K645:L645"/>
    <mergeCell ref="N645:O645"/>
    <mergeCell ref="N646:O646"/>
    <mergeCell ref="A593:A594"/>
    <mergeCell ref="B593:B594"/>
    <mergeCell ref="C593:C594"/>
    <mergeCell ref="D593:D594"/>
    <mergeCell ref="G593:G594"/>
    <mergeCell ref="H593:H594"/>
    <mergeCell ref="R593:R594"/>
    <mergeCell ref="S486:S487"/>
    <mergeCell ref="T486:T487"/>
    <mergeCell ref="A486:A487"/>
    <mergeCell ref="B486:B487"/>
    <mergeCell ref="C486:C487"/>
    <mergeCell ref="D486:D487"/>
    <mergeCell ref="G486:G487"/>
    <mergeCell ref="H486:H487"/>
    <mergeCell ref="R486:R487"/>
    <mergeCell ref="C540:C541"/>
    <mergeCell ref="D540:D541"/>
    <mergeCell ref="G540:G541"/>
    <mergeCell ref="H540:H541"/>
    <mergeCell ref="R540:R541"/>
    <mergeCell ref="S540:S541"/>
    <mergeCell ref="A534:T534"/>
    <mergeCell ref="A535:T535"/>
    <mergeCell ref="A536:T536"/>
    <mergeCell ref="I537:Q537"/>
    <mergeCell ref="I538:Q538"/>
    <mergeCell ref="A540:A541"/>
    <mergeCell ref="B540:B541"/>
    <mergeCell ref="T540:T541"/>
    <mergeCell ref="A587:T587"/>
    <mergeCell ref="A588:T588"/>
    <mergeCell ref="A589:T589"/>
    <mergeCell ref="I590:Q590"/>
    <mergeCell ref="I591:Q591"/>
    <mergeCell ref="S591:T591"/>
    <mergeCell ref="C7:C8"/>
    <mergeCell ref="G7:G8"/>
    <mergeCell ref="H7:H8"/>
    <mergeCell ref="R7:R8"/>
    <mergeCell ref="S7:S8"/>
    <mergeCell ref="T7:T8"/>
    <mergeCell ref="A1:T1"/>
    <mergeCell ref="A2:T2"/>
    <mergeCell ref="A3:T3"/>
    <mergeCell ref="I4:Q4"/>
    <mergeCell ref="E5:H5"/>
    <mergeCell ref="I5:Q5"/>
    <mergeCell ref="A7:A8"/>
    <mergeCell ref="C61:C62"/>
    <mergeCell ref="D61:D62"/>
    <mergeCell ref="G61:G62"/>
    <mergeCell ref="H61:H62"/>
    <mergeCell ref="R61:R62"/>
    <mergeCell ref="S61:S62"/>
    <mergeCell ref="A168:A169"/>
    <mergeCell ref="B168:B169"/>
    <mergeCell ref="C168:C169"/>
    <mergeCell ref="D168:D169"/>
    <mergeCell ref="G168:G169"/>
    <mergeCell ref="H168:H169"/>
    <mergeCell ref="R168:R169"/>
    <mergeCell ref="S168:S169"/>
    <mergeCell ref="T168:T169"/>
    <mergeCell ref="C213:V213"/>
    <mergeCell ref="A214:T214"/>
    <mergeCell ref="A215:T215"/>
    <mergeCell ref="A216:T216"/>
    <mergeCell ref="I217:Q217"/>
    <mergeCell ref="R220:R221"/>
    <mergeCell ref="S220:S221"/>
    <mergeCell ref="T220:T221"/>
    <mergeCell ref="I218:Q218"/>
    <mergeCell ref="A220:A221"/>
    <mergeCell ref="B220:B221"/>
    <mergeCell ref="C220:C221"/>
    <mergeCell ref="D220:D221"/>
    <mergeCell ref="G220:G221"/>
    <mergeCell ref="H220:H221"/>
    <mergeCell ref="G271:G272"/>
    <mergeCell ref="H271:H272"/>
    <mergeCell ref="R271:R272"/>
    <mergeCell ref="S271:S272"/>
    <mergeCell ref="A265:T265"/>
    <mergeCell ref="A266:T266"/>
    <mergeCell ref="A267:T267"/>
    <mergeCell ref="I268:Q268"/>
    <mergeCell ref="I269:Q269"/>
    <mergeCell ref="A271:A272"/>
    <mergeCell ref="B271:B272"/>
    <mergeCell ref="T271:T272"/>
    <mergeCell ref="A55:T55"/>
    <mergeCell ref="A56:T56"/>
    <mergeCell ref="A57:T57"/>
    <mergeCell ref="I58:Q58"/>
    <mergeCell ref="I59:Q59"/>
    <mergeCell ref="A61:A62"/>
    <mergeCell ref="B61:B62"/>
    <mergeCell ref="C114:C115"/>
    <mergeCell ref="D114:D115"/>
    <mergeCell ref="G114:G115"/>
    <mergeCell ref="H114:H115"/>
    <mergeCell ref="R114:R115"/>
    <mergeCell ref="S114:S115"/>
    <mergeCell ref="T61:T62"/>
    <mergeCell ref="A108:T108"/>
    <mergeCell ref="A109:T109"/>
    <mergeCell ref="A110:T110"/>
    <mergeCell ref="I111:Q111"/>
    <mergeCell ref="A114:A115"/>
    <mergeCell ref="B114:B115"/>
    <mergeCell ref="T114:T115"/>
    <mergeCell ref="A161:T161"/>
    <mergeCell ref="A162:T162"/>
    <mergeCell ref="A163:T163"/>
    <mergeCell ref="A164:T164"/>
    <mergeCell ref="I165:Q165"/>
    <mergeCell ref="I166:Q166"/>
    <mergeCell ref="C271:C272"/>
    <mergeCell ref="D271:D272"/>
    <mergeCell ref="A318:T318"/>
    <mergeCell ref="A319:T319"/>
    <mergeCell ref="A320:T320"/>
    <mergeCell ref="I321:Q321"/>
    <mergeCell ref="I322:Q322"/>
    <mergeCell ref="A372:T372"/>
    <mergeCell ref="A373:T373"/>
    <mergeCell ref="A374:T374"/>
    <mergeCell ref="I375:Q375"/>
    <mergeCell ref="I376:Q376"/>
    <mergeCell ref="A378:A379"/>
    <mergeCell ref="B378:B379"/>
    <mergeCell ref="H432:H433"/>
    <mergeCell ref="R432:R433"/>
    <mergeCell ref="S432:S433"/>
    <mergeCell ref="T432:T433"/>
    <mergeCell ref="T378:T379"/>
    <mergeCell ref="A426:T426"/>
    <mergeCell ref="A427:T427"/>
    <mergeCell ref="A428:T428"/>
    <mergeCell ref="I429:Q429"/>
    <mergeCell ref="I430:Q430"/>
    <mergeCell ref="A432:A433"/>
    <mergeCell ref="S324:S325"/>
    <mergeCell ref="T324:T325"/>
    <mergeCell ref="A324:A325"/>
    <mergeCell ref="B324:B325"/>
    <mergeCell ref="C324:C325"/>
    <mergeCell ref="D324:D325"/>
    <mergeCell ref="G324:G325"/>
    <mergeCell ref="H324:H325"/>
    <mergeCell ref="R324:R325"/>
    <mergeCell ref="C378:C379"/>
    <mergeCell ref="D378:D379"/>
    <mergeCell ref="G378:G379"/>
    <mergeCell ref="H378:H379"/>
    <mergeCell ref="R378:R379"/>
    <mergeCell ref="S378:S379"/>
    <mergeCell ref="B432:B433"/>
    <mergeCell ref="C432:C433"/>
    <mergeCell ref="D432:D433"/>
    <mergeCell ref="G432:G433"/>
    <mergeCell ref="A480:T480"/>
    <mergeCell ref="A481:T481"/>
    <mergeCell ref="A482:T482"/>
    <mergeCell ref="I483:Q483"/>
    <mergeCell ref="I484:Q484"/>
  </mergeCells>
  <printOptions horizontalCentered="1"/>
  <pageMargins bottom="0.3937007874015748" footer="0.0" header="0.0" left="0.3937007874015748" right="0.3937007874015748" top="0.3937007874015748"/>
  <pageSetup paperSize="5" orientation="portrait"/>
  <rowBreaks count="12" manualBreakCount="12">
    <brk id="161" man="1"/>
    <brk id="371" man="1"/>
    <brk id="533" man="1"/>
    <brk id="213" man="1"/>
    <brk id="54" man="1"/>
    <brk id="264" man="1"/>
    <brk id="425" man="1"/>
    <brk id="586" man="1"/>
    <brk id="107" man="1"/>
    <brk id="317" man="1"/>
    <brk id="638" man="1"/>
    <brk id="479" man="1"/>
  </rowBreaks>
  <drawing r:id="rId1"/>
</worksheet>
</file>