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LARCOS\OneDrive - Universidad de Castilla-La Mancha\Alarcos\Green Team\DOCTORADO\Estudios\ICSE - Workshop Q-SE\Repositorio\Results obtained\"/>
    </mc:Choice>
  </mc:AlternateContent>
  <xr:revisionPtr revIDLastSave="0" documentId="13_ncr:1_{58FF71B5-0D65-4C07-A9E0-01A3AD12182B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2t,3p" sheetId="1" r:id="rId1"/>
    <sheet name="GREE_5Q_2N" sheetId="2" r:id="rId2"/>
    <sheet name="GREE_5Q_4N" sheetId="5" r:id="rId3"/>
    <sheet name="GRO_5Q_2N" sheetId="3" r:id="rId4"/>
    <sheet name="GRO_5Q_4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6" l="1"/>
  <c r="K12" i="6"/>
  <c r="K13" i="6"/>
  <c r="K14" i="6"/>
  <c r="K10" i="6"/>
  <c r="J11" i="6"/>
  <c r="J12" i="6"/>
  <c r="J10" i="6"/>
  <c r="Q6" i="6"/>
  <c r="R6" i="6" s="1"/>
  <c r="B14" i="6" s="1"/>
  <c r="P6" i="6"/>
  <c r="Q5" i="6"/>
  <c r="R5" i="6" s="1"/>
  <c r="B13" i="6" s="1"/>
  <c r="P5" i="6"/>
  <c r="Q4" i="6"/>
  <c r="R4" i="6" s="1"/>
  <c r="B12" i="6" s="1"/>
  <c r="P4" i="6"/>
  <c r="Q3" i="6"/>
  <c r="R3" i="6" s="1"/>
  <c r="B11" i="6" s="1"/>
  <c r="P3" i="6"/>
  <c r="Q2" i="6"/>
  <c r="R2" i="6" s="1"/>
  <c r="B10" i="6" s="1"/>
  <c r="P2" i="6"/>
  <c r="Q2" i="5"/>
  <c r="R2" i="5" s="1"/>
  <c r="B10" i="5" s="1"/>
  <c r="B11" i="5"/>
  <c r="B12" i="5"/>
  <c r="Q5" i="5"/>
  <c r="R5" i="5" s="1"/>
  <c r="B13" i="5" s="1"/>
  <c r="Q6" i="5"/>
  <c r="R6" i="5" s="1"/>
  <c r="B14" i="5" s="1"/>
  <c r="P6" i="5"/>
  <c r="Q4" i="5"/>
  <c r="R4" i="5" s="1"/>
  <c r="P4" i="5"/>
  <c r="Q3" i="5"/>
  <c r="R3" i="5" s="1"/>
  <c r="P3" i="5"/>
  <c r="P2" i="5"/>
  <c r="P3" i="3"/>
  <c r="P4" i="3"/>
  <c r="P5" i="3"/>
  <c r="P6" i="3"/>
  <c r="B11" i="3"/>
  <c r="Q6" i="3"/>
  <c r="R6" i="3" s="1"/>
  <c r="B14" i="3" s="1"/>
  <c r="Q5" i="3"/>
  <c r="R5" i="3" s="1"/>
  <c r="B13" i="3" s="1"/>
  <c r="Q4" i="3"/>
  <c r="R4" i="3" s="1"/>
  <c r="B12" i="3" s="1"/>
  <c r="Q3" i="3"/>
  <c r="R3" i="3" s="1"/>
  <c r="Q2" i="3"/>
  <c r="R2" i="3" s="1"/>
  <c r="B10" i="3" s="1"/>
  <c r="P2" i="3"/>
  <c r="P6" i="2"/>
  <c r="Q6" i="2"/>
  <c r="R6" i="2"/>
  <c r="Q5" i="2"/>
  <c r="R5" i="2" s="1"/>
  <c r="P5" i="2"/>
  <c r="Q4" i="2"/>
  <c r="R4" i="2" s="1"/>
  <c r="P4" i="2"/>
  <c r="R3" i="2"/>
  <c r="Q3" i="2"/>
  <c r="P3" i="2"/>
  <c r="Q2" i="2"/>
  <c r="R2" i="2" s="1"/>
  <c r="P2" i="2"/>
  <c r="P3" i="1"/>
  <c r="P4" i="1"/>
  <c r="P5" i="1"/>
  <c r="P6" i="1"/>
  <c r="P2" i="1"/>
  <c r="Q4" i="1"/>
  <c r="R4" i="1" s="1"/>
  <c r="Q3" i="1"/>
  <c r="R3" i="1" s="1"/>
  <c r="Q5" i="1"/>
  <c r="R5" i="1" s="1"/>
  <c r="Q6" i="1"/>
  <c r="R6" i="1" s="1"/>
  <c r="Q2" i="1"/>
  <c r="R2" i="1" s="1"/>
  <c r="J13" i="6" l="1"/>
  <c r="J14" i="6"/>
  <c r="P5" i="5"/>
</calcChain>
</file>

<file path=xl/sharedStrings.xml><?xml version="1.0" encoding="utf-8"?>
<sst xmlns="http://schemas.openxmlformats.org/spreadsheetml/2006/main" count="165" uniqueCount="25">
  <si>
    <t>Problem</t>
  </si>
  <si>
    <t>QPU</t>
  </si>
  <si>
    <t>Qubits</t>
  </si>
  <si>
    <t>Searched</t>
  </si>
  <si>
    <t>T_transp</t>
  </si>
  <si>
    <t>T_exec</t>
  </si>
  <si>
    <t>T_res</t>
  </si>
  <si>
    <t>IBM_whole_time</t>
  </si>
  <si>
    <t>IBM_usage_time</t>
  </si>
  <si>
    <t>G_orig</t>
  </si>
  <si>
    <t>G_transp</t>
  </si>
  <si>
    <t>depth_orig</t>
  </si>
  <si>
    <t>depth_transp</t>
  </si>
  <si>
    <t>Mean_err</t>
  </si>
  <si>
    <t>2t3p</t>
  </si>
  <si>
    <t>ibm_brisbane</t>
  </si>
  <si>
    <t>Shots</t>
  </si>
  <si>
    <t>Mean_success</t>
  </si>
  <si>
    <t>Mean_success (%)</t>
  </si>
  <si>
    <t>Mean_error (%)</t>
  </si>
  <si>
    <t>Mean success (%)</t>
  </si>
  <si>
    <t>Greenoble_2num_5Q</t>
  </si>
  <si>
    <t>Grover_2num_5Q</t>
  </si>
  <si>
    <t>Greenoble_4num_5Q</t>
  </si>
  <si>
    <t>Grover_4num_5Q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</si>
</sst>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2" fontId="0" fillId="2" borderId="1" xfId="0" applyNumberFormat="1" applyFill="1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63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success (%) - 2t, 3p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'2t,3p'!$B$9</c:f>
              <c:strCache>
                <c:ptCount val="1"/>
                <c:pt idx="0">
                  <c:v>Mean success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0-4E7D-B76E-7E9585FABA7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40-4E7D-B76E-7E9585FABA79}"/>
              </c:ext>
            </c:extLst>
          </c:dPt>
          <c:dPt>
            <c:idx val="2"/>
            <c:invertIfNegative val="0"/>
            <c:bubble3D val="0"/>
            <c:spPr>
              <a:solidFill>
                <a:srgbClr val="5063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40-4E7D-B76E-7E9585FABA7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0-4E7D-B76E-7E9585FABA7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40-4E7D-B76E-7E9585FABA79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'2t,3p'!$A$10:$A$14</c:f>
              <c:numCache>
                <c:formatCode>General</c:formatCode>
                <c:ptCount val="5"/>
                <c:pt idx="0">
                  <c:v>1024</c:v>
                </c:pt>
                <c:pt idx="1">
                  <c:v>1807</c:v>
                </c:pt>
                <c:pt idx="2">
                  <c:v>2590</c:v>
                </c:pt>
                <c:pt idx="3">
                  <c:v>3373</c:v>
                </c:pt>
                <c:pt idx="4">
                  <c:v>4156</c:v>
                </c:pt>
              </c:numCache>
            </c:numRef>
          </c:cat>
          <c:val>
            <c:numRef>
              <c:f>'2t,3p'!$B$10:$B$14</c:f>
              <c:numCache>
                <c:formatCode>0.00</c:formatCode>
                <c:ptCount val="5"/>
                <c:pt idx="0">
                  <c:v>94.384769999999989</c:v>
                </c:pt>
                <c:pt idx="1">
                  <c:v>94.68732</c:v>
                </c:pt>
                <c:pt idx="2">
                  <c:v>95.181470000000004</c:v>
                </c:pt>
                <c:pt idx="3">
                  <c:v>94.865110000000001</c:v>
                </c:pt>
                <c:pt idx="4">
                  <c:v>94.610210000000009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0-4E7D-B76E-7E9585FABA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358432"/>
        <c:axId val="306359392"/>
      </c:barChart>
      <c:catAx>
        <c:axId val="3063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9392"/>
        <c:crosses val="autoZero"/>
        <c:auto val="1"/>
        <c:lblAlgn val="ctr"/>
        <c:lblOffset val="100"/>
        <c:noMultiLvlLbl val="0"/>
      </c:catAx>
      <c:valAx>
        <c:axId val="306359392"/>
        <c:scaling>
          <c:orientation val="minMax"/>
          <c:max val="95.5"/>
          <c:min val="93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Mean success VS Execution time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rgbClr val="44546A"/>
                </a:solidFill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Grover 4N,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GRO_5Q_4N!$J$9</c:f>
              <c:strCache>
                <c:ptCount val="1"/>
                <c:pt idx="0">
                  <c:v>Mean_success (%)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F4-42E6-A9B1-F0D48FE627EE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F4-42E6-A9B1-F0D48FE627EE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F4-42E6-A9B1-F0D48FE627EE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F4-42E6-A9B1-F0D48FE627E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F4-42E6-A9B1-F0D48FE627EE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GRO_5Q_4N!$I$10:$I$14</c:f>
              <c:numCache>
                <c:formatCode>General</c:formatCode>
                <c:ptCount val="5"/>
                <c:pt idx="0">
                  <c:v>1024</c:v>
                </c:pt>
                <c:pt idx="1">
                  <c:v>4187</c:v>
                </c:pt>
                <c:pt idx="2">
                  <c:v>7351</c:v>
                </c:pt>
                <c:pt idx="3">
                  <c:v>10514</c:v>
                </c:pt>
                <c:pt idx="4">
                  <c:v>13677</c:v>
                </c:pt>
              </c:numCache>
            </c:numRef>
          </c:cat>
          <c:val>
            <c:numRef>
              <c:f>GRO_5Q_4N!$J$10:$J$14</c:f>
              <c:numCache>
                <c:formatCode>0.00</c:formatCode>
                <c:ptCount val="5"/>
                <c:pt idx="0">
                  <c:v>12.412100000000004</c:v>
                </c:pt>
                <c:pt idx="1">
                  <c:v>12.64151</c:v>
                </c:pt>
                <c:pt idx="2">
                  <c:v>12.939729999999994</c:v>
                </c:pt>
                <c:pt idx="3">
                  <c:v>12.894229999999995</c:v>
                </c:pt>
                <c:pt idx="4">
                  <c:v>12.841269999999994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F4-42E6-A9B1-F0D48FE627E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90060015"/>
        <c:axId val="549658815"/>
      </c:barChart>
      <c:lineChart>
        <c:grouping val="standard"/>
        <c:varyColors val="0"/>
        <c:ser>
          <c:idx val="1"/>
          <c:order val="1"/>
          <c:tx>
            <c:strRef>
              <c:f>GRO_5Q_4N!$K$9</c:f>
              <c:strCache>
                <c:ptCount val="1"/>
                <c:pt idx="0">
                  <c:v>IBM_usage_time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9444538493379744E-2"/>
                  <c:y val="-7.8703703703703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F4-42E6-A9B1-F0D48FE627E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GRO_5Q_4N!$K$10:$K$14</c:f>
              <c:numCache>
                <c:formatCode>General</c:formatCode>
                <c:ptCount val="5"/>
                <c:pt idx="0">
                  <c:v>2.1</c:v>
                </c:pt>
                <c:pt idx="1">
                  <c:v>5</c:v>
                </c:pt>
                <c:pt idx="2">
                  <c:v>8</c:v>
                </c:pt>
                <c:pt idx="3">
                  <c:v>11.1</c:v>
                </c:pt>
                <c:pt idx="4">
                  <c:v>14.1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F4-42E6-A9B1-F0D48FE627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656415"/>
        <c:axId val="549655935"/>
      </c:lineChart>
      <c:catAx>
        <c:axId val="4900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8815"/>
        <c:crosses val="autoZero"/>
        <c:auto val="1"/>
        <c:lblAlgn val="ctr"/>
        <c:lblOffset val="100"/>
        <c:noMultiLvlLbl val="0"/>
      </c:catAx>
      <c:valAx>
        <c:axId val="549658815"/>
        <c:scaling>
          <c:orientation val="minMax"/>
          <c:max val="13"/>
          <c:min val="9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kern="1200" baseline="0">
                    <a:solidFill>
                      <a:srgbClr val="44546A"/>
                    </a:solidFill>
                  </a:rPr>
                  <a:t>Mean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60015"/>
        <c:crosses val="autoZero"/>
        <c:crossBetween val="between"/>
      </c:valAx>
      <c:valAx>
        <c:axId val="54965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</a:t>
                </a:r>
                <a:r>
                  <a:rPr lang="es-ES" baseline="0"/>
                  <a:t> time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6415"/>
        <c:crosses val="max"/>
        <c:crossBetween val="between"/>
      </c:valAx>
      <c:catAx>
        <c:axId val="5496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65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Mean success VS Execution time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rgbClr val="44546A"/>
                </a:solidFill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2 taxis, 3 people problem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'2t,3p'!$J$9</c:f>
              <c:strCache>
                <c:ptCount val="1"/>
                <c:pt idx="0">
                  <c:v>Mean success (%)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EB-4866-BF33-1ED3F6DE446A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2EB-4866-BF33-1ED3F6DE446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2EB-4866-BF33-1ED3F6DE446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'2t,3p'!$I$10:$I$14</c:f>
              <c:numCache>
                <c:formatCode>General</c:formatCode>
                <c:ptCount val="5"/>
                <c:pt idx="0">
                  <c:v>1024</c:v>
                </c:pt>
                <c:pt idx="1">
                  <c:v>1807</c:v>
                </c:pt>
                <c:pt idx="2">
                  <c:v>2590</c:v>
                </c:pt>
                <c:pt idx="3">
                  <c:v>3373</c:v>
                </c:pt>
                <c:pt idx="4">
                  <c:v>4156</c:v>
                </c:pt>
              </c:numCache>
            </c:numRef>
          </c:cat>
          <c:val>
            <c:numRef>
              <c:f>'2t,3p'!$J$10:$J$14</c:f>
              <c:numCache>
                <c:formatCode>0.00</c:formatCode>
                <c:ptCount val="5"/>
                <c:pt idx="0">
                  <c:v>94.384769999999989</c:v>
                </c:pt>
                <c:pt idx="1">
                  <c:v>94.68732</c:v>
                </c:pt>
                <c:pt idx="2">
                  <c:v>95.181470000000004</c:v>
                </c:pt>
                <c:pt idx="3">
                  <c:v>94.865110000000001</c:v>
                </c:pt>
                <c:pt idx="4">
                  <c:v>94.610210000000009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B-4866-BF33-1ED3F6DE446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90060015"/>
        <c:axId val="549658815"/>
      </c:barChart>
      <c:lineChart>
        <c:grouping val="standard"/>
        <c:varyColors val="0"/>
        <c:ser>
          <c:idx val="1"/>
          <c:order val="1"/>
          <c:tx>
            <c:strRef>
              <c:f>'2t,3p'!$K$9</c:f>
              <c:strCache>
                <c:ptCount val="1"/>
                <c:pt idx="0">
                  <c:v>IBM_usage_time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'2t,3p'!$K$10:$K$14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B-4866-BF33-1ED3F6DE4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656415"/>
        <c:axId val="549655935"/>
      </c:lineChart>
      <c:catAx>
        <c:axId val="4900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8815"/>
        <c:crosses val="autoZero"/>
        <c:auto val="1"/>
        <c:lblAlgn val="ctr"/>
        <c:lblOffset val="100"/>
        <c:noMultiLvlLbl val="0"/>
      </c:catAx>
      <c:valAx>
        <c:axId val="549658815"/>
        <c:scaling>
          <c:orientation val="minMax"/>
          <c:max val="96"/>
          <c:min val="9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Mean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60015"/>
        <c:crosses val="autoZero"/>
        <c:crossBetween val="between"/>
      </c:valAx>
      <c:valAx>
        <c:axId val="54965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6415"/>
        <c:crosses val="max"/>
        <c:crossBetween val="between"/>
      </c:valAx>
      <c:catAx>
        <c:axId val="5496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65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success (%) - Greenoble 2N,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GREE_5Q_2N!$B$9</c:f>
              <c:strCache>
                <c:ptCount val="1"/>
                <c:pt idx="0">
                  <c:v>Mean_success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7-46B5-B50A-AD3A9CEB700A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7-46B5-B50A-AD3A9CEB700A}"/>
              </c:ext>
            </c:extLst>
          </c:dPt>
          <c:dPt>
            <c:idx val="2"/>
            <c:invertIfNegative val="0"/>
            <c:bubble3D val="0"/>
            <c:spPr>
              <a:solidFill>
                <a:srgbClr val="5063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D7-46B5-B50A-AD3A9CEB700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D7-46B5-B50A-AD3A9CEB700A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1D7-46B5-B50A-AD3A9CEB700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GREE_5Q_2N!$A$10:$A$14</c:f>
              <c:numCache>
                <c:formatCode>General</c:formatCode>
                <c:ptCount val="5"/>
                <c:pt idx="0">
                  <c:v>1024</c:v>
                </c:pt>
                <c:pt idx="1">
                  <c:v>1785</c:v>
                </c:pt>
                <c:pt idx="2">
                  <c:v>2545</c:v>
                </c:pt>
                <c:pt idx="3">
                  <c:v>3306</c:v>
                </c:pt>
                <c:pt idx="4">
                  <c:v>4067</c:v>
                </c:pt>
              </c:numCache>
            </c:numRef>
          </c:cat>
          <c:val>
            <c:numRef>
              <c:f>GREE_5Q_2N!$B$10:$B$14</c:f>
              <c:numCache>
                <c:formatCode>0.00</c:formatCode>
                <c:ptCount val="5"/>
                <c:pt idx="0">
                  <c:v>15.625</c:v>
                </c:pt>
                <c:pt idx="1">
                  <c:v>15.635849999999996</c:v>
                </c:pt>
                <c:pt idx="2">
                  <c:v>18.333999999999996</c:v>
                </c:pt>
                <c:pt idx="3">
                  <c:v>17.286760000000001</c:v>
                </c:pt>
                <c:pt idx="4">
                  <c:v>15.247109999999997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D7-46B5-B50A-AD3A9CEB70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358432"/>
        <c:axId val="306359392"/>
      </c:barChart>
      <c:catAx>
        <c:axId val="3063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9392"/>
        <c:crosses val="autoZero"/>
        <c:auto val="1"/>
        <c:lblAlgn val="ctr"/>
        <c:lblOffset val="100"/>
        <c:noMultiLvlLbl val="0"/>
      </c:catAx>
      <c:valAx>
        <c:axId val="306359392"/>
        <c:scaling>
          <c:orientation val="minMax"/>
          <c:min val="1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Mean success VS Execution time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rgbClr val="44546A"/>
                </a:solidFill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Greenoble 2N,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GREE_5Q_2N!$J$9</c:f>
              <c:strCache>
                <c:ptCount val="1"/>
                <c:pt idx="0">
                  <c:v>Mean_success (%)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F0-449C-9886-A366F8EF4059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CF0-449C-9886-A366F8EF4059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CF0-449C-9886-A366F8EF40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CF0-449C-9886-A366F8EF4059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CF0-449C-9886-A366F8EF4059}"/>
              </c:ext>
            </c:extLst>
          </c:dPt>
          <c:dLbls>
            <c:dLbl>
              <c:idx val="0"/>
              <c:layout>
                <c:manualLayout>
                  <c:x val="0"/>
                  <c:y val="4.457203266258299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F0-449C-9886-A366F8EF4059}"/>
                </c:ext>
              </c:extLst>
            </c:dLbl>
            <c:dLbl>
              <c:idx val="1"/>
              <c:layout>
                <c:manualLayout>
                  <c:x val="0"/>
                  <c:y val="5.659813356663665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F0-449C-9886-A366F8EF4059}"/>
                </c:ext>
              </c:extLst>
            </c:dLbl>
            <c:dLbl>
              <c:idx val="4"/>
              <c:layout>
                <c:manualLayout>
                  <c:x val="0"/>
                  <c:y val="-5.018955963837938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F0-449C-9886-A366F8EF4059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GREE_5Q_2N!$I$10:$I$14</c:f>
              <c:numCache>
                <c:formatCode>General</c:formatCode>
                <c:ptCount val="5"/>
                <c:pt idx="0">
                  <c:v>1024</c:v>
                </c:pt>
                <c:pt idx="1">
                  <c:v>1785</c:v>
                </c:pt>
                <c:pt idx="2">
                  <c:v>2545</c:v>
                </c:pt>
                <c:pt idx="3">
                  <c:v>3306</c:v>
                </c:pt>
                <c:pt idx="4">
                  <c:v>4067</c:v>
                </c:pt>
              </c:numCache>
            </c:numRef>
          </c:cat>
          <c:val>
            <c:numRef>
              <c:f>GREE_5Q_2N!$J$10:$J$14</c:f>
              <c:numCache>
                <c:formatCode>0.00</c:formatCode>
                <c:ptCount val="5"/>
                <c:pt idx="0">
                  <c:v>15.625</c:v>
                </c:pt>
                <c:pt idx="1">
                  <c:v>15.635849999999996</c:v>
                </c:pt>
                <c:pt idx="2">
                  <c:v>18.333999999999996</c:v>
                </c:pt>
                <c:pt idx="3">
                  <c:v>17.286760000000001</c:v>
                </c:pt>
                <c:pt idx="4">
                  <c:v>15.247109999999997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F0-449C-9886-A366F8EF405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90060015"/>
        <c:axId val="549658815"/>
      </c:barChart>
      <c:lineChart>
        <c:grouping val="standard"/>
        <c:varyColors val="0"/>
        <c:ser>
          <c:idx val="1"/>
          <c:order val="1"/>
          <c:tx>
            <c:strRef>
              <c:f>GREE_5Q_2N!$K$9</c:f>
              <c:strCache>
                <c:ptCount val="1"/>
                <c:pt idx="0">
                  <c:v>IBM_usage_time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0933380917517954E-17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96-4F0B-A974-AD17FE1B0D1E}"/>
                </c:ext>
              </c:extLst>
            </c:dLbl>
            <c:dLbl>
              <c:idx val="1"/>
              <c:layout>
                <c:manualLayout>
                  <c:x val="0"/>
                  <c:y val="-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96-4F0B-A974-AD17FE1B0D1E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GREE_5Q_2N!$K$10:$K$14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CF0-449C-9886-A366F8EF4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656415"/>
        <c:axId val="549655935"/>
      </c:lineChart>
      <c:catAx>
        <c:axId val="4900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8815"/>
        <c:crosses val="autoZero"/>
        <c:auto val="1"/>
        <c:lblAlgn val="ctr"/>
        <c:lblOffset val="100"/>
        <c:noMultiLvlLbl val="0"/>
      </c:catAx>
      <c:valAx>
        <c:axId val="549658815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Mean success</a:t>
                </a:r>
                <a:r>
                  <a:rPr lang="es-ES" baseline="0"/>
                  <a:t> (%)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60015"/>
        <c:crosses val="autoZero"/>
        <c:crossBetween val="between"/>
      </c:valAx>
      <c:valAx>
        <c:axId val="54965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6415"/>
        <c:crosses val="max"/>
        <c:crossBetween val="between"/>
      </c:valAx>
      <c:catAx>
        <c:axId val="5496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65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success (%) - Greenoble 4N,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GREE_5Q_4N!$B$9</c:f>
              <c:strCache>
                <c:ptCount val="1"/>
                <c:pt idx="0">
                  <c:v>Mean_success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D9-4CC1-BA7F-1B4A587E9E87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D9-4CC1-BA7F-1B4A587E9E87}"/>
              </c:ext>
            </c:extLst>
          </c:dPt>
          <c:dPt>
            <c:idx val="2"/>
            <c:invertIfNegative val="0"/>
            <c:bubble3D val="0"/>
            <c:spPr>
              <a:solidFill>
                <a:srgbClr val="5063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D9-4CC1-BA7F-1B4A587E9E87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D9-4CC1-BA7F-1B4A587E9E87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D9-4CC1-BA7F-1B4A587E9E87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GREE_5Q_4N!$A$10:$A$14</c:f>
              <c:numCache>
                <c:formatCode>General</c:formatCode>
                <c:ptCount val="5"/>
                <c:pt idx="0">
                  <c:v>1024</c:v>
                </c:pt>
                <c:pt idx="1">
                  <c:v>3458</c:v>
                </c:pt>
                <c:pt idx="2">
                  <c:v>5892</c:v>
                </c:pt>
                <c:pt idx="3">
                  <c:v>8326</c:v>
                </c:pt>
                <c:pt idx="4">
                  <c:v>10760</c:v>
                </c:pt>
              </c:numCache>
            </c:numRef>
          </c:cat>
          <c:val>
            <c:numRef>
              <c:f>GREE_5Q_4N!$B$10:$B$14</c:f>
              <c:numCache>
                <c:formatCode>0.00</c:formatCode>
                <c:ptCount val="5"/>
                <c:pt idx="0">
                  <c:v>12.451159999999994</c:v>
                </c:pt>
                <c:pt idx="1">
                  <c:v>12.770389999999999</c:v>
                </c:pt>
                <c:pt idx="2">
                  <c:v>13.408019999999999</c:v>
                </c:pt>
                <c:pt idx="3">
                  <c:v>13.32934</c:v>
                </c:pt>
                <c:pt idx="4">
                  <c:v>13.018590000000007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D9-4CC1-BA7F-1B4A587E9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358432"/>
        <c:axId val="306359392"/>
      </c:barChart>
      <c:catAx>
        <c:axId val="3063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9392"/>
        <c:crosses val="autoZero"/>
        <c:auto val="1"/>
        <c:lblAlgn val="ctr"/>
        <c:lblOffset val="100"/>
        <c:noMultiLvlLbl val="0"/>
      </c:catAx>
      <c:valAx>
        <c:axId val="306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Mean success VS Execution time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rgbClr val="44546A"/>
                </a:solidFill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Greenoble 4N,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GREE_5Q_4N!$J$9</c:f>
              <c:strCache>
                <c:ptCount val="1"/>
                <c:pt idx="0">
                  <c:v>Mean_success (%)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C50-4A69-82EC-8AECA7D45664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C50-4A69-82EC-8AECA7D45664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C50-4A69-82EC-8AECA7D4566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C50-4A69-82EC-8AECA7D45664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C50-4A69-82EC-8AECA7D45664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GREE_5Q_4N!$I$10:$I$14</c:f>
              <c:numCache>
                <c:formatCode>General</c:formatCode>
                <c:ptCount val="5"/>
                <c:pt idx="0">
                  <c:v>1024</c:v>
                </c:pt>
                <c:pt idx="1">
                  <c:v>3458</c:v>
                </c:pt>
                <c:pt idx="2">
                  <c:v>5892</c:v>
                </c:pt>
                <c:pt idx="3">
                  <c:v>8326</c:v>
                </c:pt>
                <c:pt idx="4">
                  <c:v>10760</c:v>
                </c:pt>
              </c:numCache>
            </c:numRef>
          </c:cat>
          <c:val>
            <c:numRef>
              <c:f>GREE_5Q_4N!$J$10:$J$14</c:f>
              <c:numCache>
                <c:formatCode>0.00</c:formatCode>
                <c:ptCount val="5"/>
                <c:pt idx="0">
                  <c:v>12.451159999999994</c:v>
                </c:pt>
                <c:pt idx="1">
                  <c:v>12.770389999999999</c:v>
                </c:pt>
                <c:pt idx="2">
                  <c:v>13.408019999999999</c:v>
                </c:pt>
                <c:pt idx="3">
                  <c:v>13.32934</c:v>
                </c:pt>
                <c:pt idx="4">
                  <c:v>13.018590000000007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50-4A69-82EC-8AECA7D4566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90060015"/>
        <c:axId val="549658815"/>
      </c:barChart>
      <c:lineChart>
        <c:grouping val="standard"/>
        <c:varyColors val="0"/>
        <c:ser>
          <c:idx val="1"/>
          <c:order val="1"/>
          <c:tx>
            <c:strRef>
              <c:f>GREE_5Q_4N!$K$9</c:f>
              <c:strCache>
                <c:ptCount val="1"/>
                <c:pt idx="0">
                  <c:v>IBM_usage_time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5555555555555558E-3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C50-4A69-82EC-8AECA7D45664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GREE_5Q_4N!$K$10:$K$14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C50-4A69-82EC-8AECA7D456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656415"/>
        <c:axId val="549655935"/>
      </c:lineChart>
      <c:catAx>
        <c:axId val="4900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8815"/>
        <c:crosses val="autoZero"/>
        <c:auto val="1"/>
        <c:lblAlgn val="ctr"/>
        <c:lblOffset val="100"/>
        <c:noMultiLvlLbl val="0"/>
      </c:catAx>
      <c:valAx>
        <c:axId val="549658815"/>
        <c:scaling>
          <c:orientation val="minMax"/>
          <c:max val="1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Mean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60015"/>
        <c:crosses val="autoZero"/>
        <c:crossBetween val="between"/>
      </c:valAx>
      <c:valAx>
        <c:axId val="54965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</a:t>
                </a:r>
                <a:r>
                  <a:rPr lang="es-ES" baseline="0"/>
                  <a:t> (s)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6415"/>
        <c:crosses val="max"/>
        <c:crossBetween val="between"/>
      </c:valAx>
      <c:catAx>
        <c:axId val="5496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65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success (%) - Grover 2N,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GRO_5Q_2N!$B$9</c:f>
              <c:strCache>
                <c:ptCount val="1"/>
                <c:pt idx="0">
                  <c:v>Mean_success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6-473D-843B-2FDC5CF33F65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6-473D-843B-2FDC5CF33F65}"/>
              </c:ext>
            </c:extLst>
          </c:dPt>
          <c:dPt>
            <c:idx val="2"/>
            <c:invertIfNegative val="0"/>
            <c:bubble3D val="0"/>
            <c:spPr>
              <a:solidFill>
                <a:srgbClr val="5063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6-473D-843B-2FDC5CF33F6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BA6-473D-843B-2FDC5CF33F65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BA6-473D-843B-2FDC5CF33F6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GRO_5Q_2N!$A$10:$A$14</c:f>
              <c:numCache>
                <c:formatCode>General</c:formatCode>
                <c:ptCount val="5"/>
                <c:pt idx="0">
                  <c:v>1024</c:v>
                </c:pt>
                <c:pt idx="1">
                  <c:v>3502</c:v>
                </c:pt>
                <c:pt idx="2">
                  <c:v>5980</c:v>
                </c:pt>
                <c:pt idx="3">
                  <c:v>8458</c:v>
                </c:pt>
                <c:pt idx="4">
                  <c:v>10936</c:v>
                </c:pt>
              </c:numCache>
            </c:numRef>
          </c:cat>
          <c:val>
            <c:numRef>
              <c:f>GRO_5Q_2N!$B$10:$B$14</c:f>
              <c:numCache>
                <c:formatCode>0.00</c:formatCode>
                <c:ptCount val="5"/>
                <c:pt idx="0">
                  <c:v>6.2890699999999855</c:v>
                </c:pt>
                <c:pt idx="1">
                  <c:v>6.3849299999999998</c:v>
                </c:pt>
                <c:pt idx="2">
                  <c:v>6.6555300000000095</c:v>
                </c:pt>
                <c:pt idx="3">
                  <c:v>6.4294300000000026</c:v>
                </c:pt>
                <c:pt idx="4">
                  <c:v>6.1475899999999921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A6-473D-843B-2FDC5CF33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358432"/>
        <c:axId val="306359392"/>
      </c:barChart>
      <c:catAx>
        <c:axId val="3063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9392"/>
        <c:crosses val="autoZero"/>
        <c:auto val="1"/>
        <c:lblAlgn val="ctr"/>
        <c:lblOffset val="100"/>
        <c:noMultiLvlLbl val="0"/>
      </c:catAx>
      <c:valAx>
        <c:axId val="306359392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Mean success VS Execution time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rgbClr val="44546A"/>
                </a:solidFill>
              </a:defRPr>
            </a:pPr>
            <a:r>
              <a:rPr lang="en-US" sz="1400" b="1" i="0" u="none" strike="noStrike" kern="1200" baseline="0">
                <a:solidFill>
                  <a:srgbClr val="44546A"/>
                </a:solidFill>
              </a:rPr>
              <a:t>Grover 2N,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GRO_5Q_2N!$J$9</c:f>
              <c:strCache>
                <c:ptCount val="1"/>
                <c:pt idx="0">
                  <c:v>Mean_success (%)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7D-4858-80E2-449D81C76893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47D-4858-80E2-449D81C76893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47D-4858-80E2-449D81C7689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47D-4858-80E2-449D81C76893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47D-4858-80E2-449D81C76893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GRO_5Q_2N!$I$10:$I$14</c:f>
              <c:numCache>
                <c:formatCode>General</c:formatCode>
                <c:ptCount val="5"/>
                <c:pt idx="0">
                  <c:v>1024</c:v>
                </c:pt>
                <c:pt idx="1">
                  <c:v>3502</c:v>
                </c:pt>
                <c:pt idx="2">
                  <c:v>5980</c:v>
                </c:pt>
                <c:pt idx="3">
                  <c:v>8458</c:v>
                </c:pt>
                <c:pt idx="4">
                  <c:v>10936</c:v>
                </c:pt>
              </c:numCache>
            </c:numRef>
          </c:cat>
          <c:val>
            <c:numRef>
              <c:f>GRO_5Q_2N!$J$10:$J$14</c:f>
              <c:numCache>
                <c:formatCode>0.00</c:formatCode>
                <c:ptCount val="5"/>
                <c:pt idx="0">
                  <c:v>6.2890699999999855</c:v>
                </c:pt>
                <c:pt idx="1">
                  <c:v>6.3849299999999998</c:v>
                </c:pt>
                <c:pt idx="2">
                  <c:v>6.6555300000000095</c:v>
                </c:pt>
                <c:pt idx="3">
                  <c:v>6.4294300000000026</c:v>
                </c:pt>
                <c:pt idx="4">
                  <c:v>6.1475899999999921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7D-4858-80E2-449D81C7689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90060015"/>
        <c:axId val="549658815"/>
      </c:barChart>
      <c:lineChart>
        <c:grouping val="standard"/>
        <c:varyColors val="0"/>
        <c:ser>
          <c:idx val="1"/>
          <c:order val="1"/>
          <c:tx>
            <c:strRef>
              <c:f>GRO_5Q_2N!$K$9</c:f>
              <c:strCache>
                <c:ptCount val="1"/>
                <c:pt idx="0">
                  <c:v>IBM_usage_time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3894306081159774E-2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7D-4858-80E2-449D81C76893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GRO_5Q_2N!$K$10:$K$14</c:f>
              <c:numCache>
                <c:formatCode>General</c:formatCode>
                <c:ptCount val="5"/>
                <c:pt idx="0">
                  <c:v>2</c:v>
                </c:pt>
                <c:pt idx="1">
                  <c:v>4.2</c:v>
                </c:pt>
                <c:pt idx="2">
                  <c:v>6.1</c:v>
                </c:pt>
                <c:pt idx="3">
                  <c:v>8.1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7D-4858-80E2-449D81C76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9656415"/>
        <c:axId val="549655935"/>
      </c:lineChart>
      <c:catAx>
        <c:axId val="49006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8815"/>
        <c:crosses val="autoZero"/>
        <c:auto val="1"/>
        <c:lblAlgn val="ctr"/>
        <c:lblOffset val="100"/>
        <c:noMultiLvlLbl val="0"/>
      </c:catAx>
      <c:valAx>
        <c:axId val="549658815"/>
        <c:scaling>
          <c:orientation val="minMax"/>
          <c:max val="7"/>
          <c:min val="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900" b="1" i="0" u="none" strike="noStrike" kern="1200" baseline="0">
                    <a:solidFill>
                      <a:srgbClr val="44546A"/>
                    </a:solidFill>
                  </a:rPr>
                  <a:t>Mean success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0060015"/>
        <c:crosses val="autoZero"/>
        <c:crossBetween val="between"/>
      </c:valAx>
      <c:valAx>
        <c:axId val="5496559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656415"/>
        <c:crosses val="max"/>
        <c:crossBetween val="between"/>
      </c:valAx>
      <c:catAx>
        <c:axId val="549656415"/>
        <c:scaling>
          <c:orientation val="minMax"/>
        </c:scaling>
        <c:delete val="1"/>
        <c:axPos val="b"/>
        <c:majorTickMark val="none"/>
        <c:minorTickMark val="none"/>
        <c:tickLblPos val="nextTo"/>
        <c:crossAx val="5496559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success (%) - Grover 4N, 5Q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GRO_5Q_4N!$B$9</c:f>
              <c:strCache>
                <c:ptCount val="1"/>
                <c:pt idx="0">
                  <c:v>Mean_success (%)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CB-49DB-86D6-ECDAB6686861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CB-49DB-86D6-ECDAB6686861}"/>
              </c:ext>
            </c:extLst>
          </c:dPt>
          <c:dPt>
            <c:idx val="2"/>
            <c:invertIfNegative val="0"/>
            <c:bubble3D val="0"/>
            <c:spPr>
              <a:solidFill>
                <a:srgbClr val="50637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CB-49DB-86D6-ECDAB668686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CB-49DB-86D6-ECDAB6686861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CB-49DB-86D6-ECDAB6686861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GRO_5Q_4N!$A$10:$A$14</c:f>
              <c:numCache>
                <c:formatCode>General</c:formatCode>
                <c:ptCount val="5"/>
                <c:pt idx="0">
                  <c:v>1024</c:v>
                </c:pt>
                <c:pt idx="1">
                  <c:v>4187</c:v>
                </c:pt>
                <c:pt idx="2">
                  <c:v>7351</c:v>
                </c:pt>
                <c:pt idx="3">
                  <c:v>10514</c:v>
                </c:pt>
                <c:pt idx="4">
                  <c:v>13677</c:v>
                </c:pt>
              </c:numCache>
            </c:numRef>
          </c:cat>
          <c:val>
            <c:numRef>
              <c:f>GRO_5Q_4N!$B$10:$B$14</c:f>
              <c:numCache>
                <c:formatCode>0.00</c:formatCode>
                <c:ptCount val="5"/>
                <c:pt idx="0">
                  <c:v>12.412100000000004</c:v>
                </c:pt>
                <c:pt idx="1">
                  <c:v>12.64151</c:v>
                </c:pt>
                <c:pt idx="2">
                  <c:v>12.939729999999994</c:v>
                </c:pt>
                <c:pt idx="3">
                  <c:v>12.894229999999995</c:v>
                </c:pt>
                <c:pt idx="4">
                  <c:v>12.841269999999994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CB-49DB-86D6-ECDAB66868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358432"/>
        <c:axId val="306359392"/>
      </c:barChart>
      <c:catAx>
        <c:axId val="3063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shots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9392"/>
        <c:crosses val="autoZero"/>
        <c:auto val="1"/>
        <c:lblAlgn val="ctr"/>
        <c:lblOffset val="100"/>
        <c:noMultiLvlLbl val="0"/>
      </c:catAx>
      <c:valAx>
        <c:axId val="3063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5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3313</xdr:rowOff>
    </xdr:from>
    <xdr:to>
      <xdr:col>6</xdr:col>
      <xdr:colOff>530087</xdr:colOff>
      <xdr:row>21</xdr:row>
      <xdr:rowOff>79513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90722ED-FBC8-3C74-457D-33C5A4731383}"/>
            </a:ext>
          </a:extLst>
        </xdr:cNvPr>
        <xdr:cNvGrpSpPr/>
      </xdr:nvGrpSpPr>
      <xdr:grpSpPr>
        <a:xfrm>
          <a:off x="0" y="1336813"/>
          <a:ext cx="4572000" cy="2743200"/>
          <a:chOff x="1780008" y="1527313"/>
          <a:chExt cx="4565976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BD8CBB7D-574F-3CBE-B73E-A7E000EB140A}"/>
              </a:ext>
            </a:extLst>
          </xdr:cNvPr>
          <xdr:cNvGraphicFramePr/>
        </xdr:nvGraphicFramePr>
        <xdr:xfrm>
          <a:off x="1780008" y="1527313"/>
          <a:ext cx="456597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F24CE7DA-3F37-0949-0313-E2D39479F8EA}"/>
              </a:ext>
            </a:extLst>
          </xdr:cNvPr>
          <xdr:cNvSpPr/>
        </xdr:nvSpPr>
        <xdr:spPr>
          <a:xfrm>
            <a:off x="4068643" y="3793435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7</xdr:col>
      <xdr:colOff>144381</xdr:colOff>
      <xdr:row>6</xdr:row>
      <xdr:rowOff>187036</xdr:rowOff>
    </xdr:from>
    <xdr:to>
      <xdr:col>13</xdr:col>
      <xdr:colOff>208382</xdr:colOff>
      <xdr:row>21</xdr:row>
      <xdr:rowOff>72736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E897DA4F-4D0B-53F7-65E5-8B8F5336F971}"/>
            </a:ext>
          </a:extLst>
        </xdr:cNvPr>
        <xdr:cNvGrpSpPr/>
      </xdr:nvGrpSpPr>
      <xdr:grpSpPr>
        <a:xfrm>
          <a:off x="4782642" y="1330036"/>
          <a:ext cx="4578023" cy="2743200"/>
          <a:chOff x="9711170" y="1520537"/>
          <a:chExt cx="4572000" cy="2743200"/>
        </a:xfrm>
      </xdr:grpSpPr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3104B0DE-F1BA-7235-CF4D-706F2283C807}"/>
              </a:ext>
            </a:extLst>
          </xdr:cNvPr>
          <xdr:cNvGraphicFramePr/>
        </xdr:nvGraphicFramePr>
        <xdr:xfrm>
          <a:off x="9711170" y="152053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7" name="Rectángulo 6">
            <a:extLst>
              <a:ext uri="{FF2B5EF4-FFF2-40B4-BE49-F238E27FC236}">
                <a16:creationId xmlns:a16="http://schemas.microsoft.com/office/drawing/2014/main" id="{EEB40052-7C90-4C15-94B0-2FFC7812039A}"/>
              </a:ext>
            </a:extLst>
          </xdr:cNvPr>
          <xdr:cNvSpPr/>
        </xdr:nvSpPr>
        <xdr:spPr>
          <a:xfrm>
            <a:off x="11901166" y="3752700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342975</xdr:colOff>
      <xdr:row>21</xdr:row>
      <xdr:rowOff>76200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CD75DA7A-35B5-5A8D-527E-11FD071C3A9C}"/>
            </a:ext>
          </a:extLst>
        </xdr:cNvPr>
        <xdr:cNvGrpSpPr/>
      </xdr:nvGrpSpPr>
      <xdr:grpSpPr>
        <a:xfrm>
          <a:off x="0" y="1333500"/>
          <a:ext cx="4583671" cy="2743200"/>
          <a:chOff x="2052204" y="1524000"/>
          <a:chExt cx="4572000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063B77EC-E871-4D8E-9666-8C7F3C6EE8B8}"/>
              </a:ext>
            </a:extLst>
          </xdr:cNvPr>
          <xdr:cNvGraphicFramePr>
            <a:graphicFrameLocks/>
          </xdr:cNvGraphicFramePr>
        </xdr:nvGraphicFramePr>
        <xdr:xfrm>
          <a:off x="2052204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0B4D293D-420F-42BD-BCA0-A60F63FAD9FA}"/>
              </a:ext>
            </a:extLst>
          </xdr:cNvPr>
          <xdr:cNvSpPr/>
        </xdr:nvSpPr>
        <xdr:spPr>
          <a:xfrm>
            <a:off x="4338205" y="3792682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6</xdr:col>
      <xdr:colOff>487167</xdr:colOff>
      <xdr:row>7</xdr:row>
      <xdr:rowOff>0</xdr:rowOff>
    </xdr:from>
    <xdr:to>
      <xdr:col>13</xdr:col>
      <xdr:colOff>89227</xdr:colOff>
      <xdr:row>21</xdr:row>
      <xdr:rowOff>76200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AFB4743A-AFCC-9598-A61C-A92427638988}"/>
            </a:ext>
          </a:extLst>
        </xdr:cNvPr>
        <xdr:cNvGrpSpPr/>
      </xdr:nvGrpSpPr>
      <xdr:grpSpPr>
        <a:xfrm>
          <a:off x="4727863" y="1333500"/>
          <a:ext cx="4579907" cy="2743200"/>
          <a:chOff x="9559636" y="1524000"/>
          <a:chExt cx="4572000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1B5E18A-2FC1-4FF8-A62B-5FC31840ECD7}"/>
              </a:ext>
            </a:extLst>
          </xdr:cNvPr>
          <xdr:cNvGraphicFramePr>
            <a:graphicFrameLocks/>
          </xdr:cNvGraphicFramePr>
        </xdr:nvGraphicFramePr>
        <xdr:xfrm>
          <a:off x="9559636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B5DC5EE1-97CA-4C0B-9591-3609EC1EC287}"/>
              </a:ext>
            </a:extLst>
          </xdr:cNvPr>
          <xdr:cNvSpPr/>
        </xdr:nvSpPr>
        <xdr:spPr>
          <a:xfrm>
            <a:off x="11750386" y="3498273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273326</xdr:colOff>
      <xdr:row>21</xdr:row>
      <xdr:rowOff>76200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12FD109B-1EDB-B9BB-37F9-2C79359D7DCC}"/>
            </a:ext>
          </a:extLst>
        </xdr:cNvPr>
        <xdr:cNvGrpSpPr/>
      </xdr:nvGrpSpPr>
      <xdr:grpSpPr>
        <a:xfrm>
          <a:off x="0" y="1333500"/>
          <a:ext cx="4572000" cy="2743200"/>
          <a:chOff x="2052204" y="1524000"/>
          <a:chExt cx="4572000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E0B28A6E-D0CE-4239-8EBD-6A6EF584AEB2}"/>
              </a:ext>
            </a:extLst>
          </xdr:cNvPr>
          <xdr:cNvGraphicFramePr>
            <a:graphicFrameLocks/>
          </xdr:cNvGraphicFramePr>
        </xdr:nvGraphicFramePr>
        <xdr:xfrm>
          <a:off x="2052204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3665A10B-E97B-4979-86FE-980E53AD58DF}"/>
              </a:ext>
            </a:extLst>
          </xdr:cNvPr>
          <xdr:cNvSpPr/>
        </xdr:nvSpPr>
        <xdr:spPr>
          <a:xfrm>
            <a:off x="4338205" y="3792682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6</xdr:col>
      <xdr:colOff>412624</xdr:colOff>
      <xdr:row>7</xdr:row>
      <xdr:rowOff>0</xdr:rowOff>
    </xdr:from>
    <xdr:to>
      <xdr:col>13</xdr:col>
      <xdr:colOff>14682</xdr:colOff>
      <xdr:row>21</xdr:row>
      <xdr:rowOff>76200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367867D9-AFDF-7875-5FE0-B5E986D88911}"/>
            </a:ext>
          </a:extLst>
        </xdr:cNvPr>
        <xdr:cNvGrpSpPr/>
      </xdr:nvGrpSpPr>
      <xdr:grpSpPr>
        <a:xfrm>
          <a:off x="4711298" y="1333500"/>
          <a:ext cx="4579906" cy="2743200"/>
          <a:chOff x="9559636" y="1524000"/>
          <a:chExt cx="4572000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CF48FA81-4A64-4D36-A6D6-71AAB6563601}"/>
              </a:ext>
            </a:extLst>
          </xdr:cNvPr>
          <xdr:cNvGraphicFramePr>
            <a:graphicFrameLocks/>
          </xdr:cNvGraphicFramePr>
        </xdr:nvGraphicFramePr>
        <xdr:xfrm>
          <a:off x="9559636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1651A02A-076A-40BD-8B62-19D015C408D4}"/>
              </a:ext>
            </a:extLst>
          </xdr:cNvPr>
          <xdr:cNvSpPr/>
        </xdr:nvSpPr>
        <xdr:spPr>
          <a:xfrm>
            <a:off x="11793681" y="3498273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284997</xdr:colOff>
      <xdr:row>21</xdr:row>
      <xdr:rowOff>76200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630382A7-9B15-A8D3-70B9-173E27AD3941}"/>
            </a:ext>
          </a:extLst>
        </xdr:cNvPr>
        <xdr:cNvGrpSpPr/>
      </xdr:nvGrpSpPr>
      <xdr:grpSpPr>
        <a:xfrm>
          <a:off x="0" y="1333500"/>
          <a:ext cx="4583671" cy="2743200"/>
          <a:chOff x="2052204" y="1524000"/>
          <a:chExt cx="4572000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1015605-8FAE-4626-A1A2-EECBA6F82975}"/>
              </a:ext>
            </a:extLst>
          </xdr:cNvPr>
          <xdr:cNvGraphicFramePr>
            <a:graphicFrameLocks/>
          </xdr:cNvGraphicFramePr>
        </xdr:nvGraphicFramePr>
        <xdr:xfrm>
          <a:off x="2052204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5A269216-79FD-45DF-9257-CEF9264E31A2}"/>
              </a:ext>
            </a:extLst>
          </xdr:cNvPr>
          <xdr:cNvSpPr/>
        </xdr:nvSpPr>
        <xdr:spPr>
          <a:xfrm>
            <a:off x="4303568" y="3792682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6</xdr:col>
      <xdr:colOff>486415</xdr:colOff>
      <xdr:row>7</xdr:row>
      <xdr:rowOff>0</xdr:rowOff>
    </xdr:from>
    <xdr:to>
      <xdr:col>13</xdr:col>
      <xdr:colOff>88473</xdr:colOff>
      <xdr:row>21</xdr:row>
      <xdr:rowOff>76200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F9929420-6FCF-D345-698D-E08A67604DD5}"/>
            </a:ext>
          </a:extLst>
        </xdr:cNvPr>
        <xdr:cNvGrpSpPr/>
      </xdr:nvGrpSpPr>
      <xdr:grpSpPr>
        <a:xfrm>
          <a:off x="4785089" y="1333500"/>
          <a:ext cx="4579906" cy="2743200"/>
          <a:chOff x="9542319" y="1524000"/>
          <a:chExt cx="4572000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8EE4DCB6-5BF9-4C1A-A7E4-A6C4F876CB88}"/>
              </a:ext>
            </a:extLst>
          </xdr:cNvPr>
          <xdr:cNvGraphicFramePr>
            <a:graphicFrameLocks/>
          </xdr:cNvGraphicFramePr>
        </xdr:nvGraphicFramePr>
        <xdr:xfrm>
          <a:off x="9542319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9F4E0D60-00AE-4900-B965-D546CA57D328}"/>
              </a:ext>
            </a:extLst>
          </xdr:cNvPr>
          <xdr:cNvSpPr/>
        </xdr:nvSpPr>
        <xdr:spPr>
          <a:xfrm>
            <a:off x="11715750" y="3498273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6</xdr:col>
      <xdr:colOff>284997</xdr:colOff>
      <xdr:row>21</xdr:row>
      <xdr:rowOff>76200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6134B67E-3D12-A2A8-5C9F-0A557589C5E6}"/>
            </a:ext>
          </a:extLst>
        </xdr:cNvPr>
        <xdr:cNvGrpSpPr/>
      </xdr:nvGrpSpPr>
      <xdr:grpSpPr>
        <a:xfrm>
          <a:off x="0" y="1333500"/>
          <a:ext cx="4583671" cy="2743200"/>
          <a:chOff x="2052204" y="1524000"/>
          <a:chExt cx="4572000" cy="2743200"/>
        </a:xfrm>
      </xdr:grpSpPr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5F77BF2E-95AA-4BDE-9147-B4C3A7C7D116}"/>
              </a:ext>
            </a:extLst>
          </xdr:cNvPr>
          <xdr:cNvGraphicFramePr>
            <a:graphicFrameLocks/>
          </xdr:cNvGraphicFramePr>
        </xdr:nvGraphicFramePr>
        <xdr:xfrm>
          <a:off x="2052204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2E0FF65F-0447-4ADA-9D1A-6B58E7B7143E}"/>
              </a:ext>
            </a:extLst>
          </xdr:cNvPr>
          <xdr:cNvSpPr/>
        </xdr:nvSpPr>
        <xdr:spPr>
          <a:xfrm>
            <a:off x="4336877" y="3794014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  <xdr:twoCellAnchor>
    <xdr:from>
      <xdr:col>6</xdr:col>
      <xdr:colOff>403590</xdr:colOff>
      <xdr:row>7</xdr:row>
      <xdr:rowOff>0</xdr:rowOff>
    </xdr:from>
    <xdr:to>
      <xdr:col>13</xdr:col>
      <xdr:colOff>5648</xdr:colOff>
      <xdr:row>21</xdr:row>
      <xdr:rowOff>76200</xdr:rowOff>
    </xdr:to>
    <xdr:grpSp>
      <xdr:nvGrpSpPr>
        <xdr:cNvPr id="7" name="Grupo 6">
          <a:extLst>
            <a:ext uri="{FF2B5EF4-FFF2-40B4-BE49-F238E27FC236}">
              <a16:creationId xmlns:a16="http://schemas.microsoft.com/office/drawing/2014/main" id="{867CB3AF-9FCA-D43D-677D-835620181F4A}"/>
            </a:ext>
          </a:extLst>
        </xdr:cNvPr>
        <xdr:cNvGrpSpPr/>
      </xdr:nvGrpSpPr>
      <xdr:grpSpPr>
        <a:xfrm>
          <a:off x="4702264" y="1333500"/>
          <a:ext cx="4579906" cy="2743200"/>
          <a:chOff x="9542319" y="1524000"/>
          <a:chExt cx="4572000" cy="27432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D860DA2-E138-4AF8-8E17-AE139B1C8591}"/>
              </a:ext>
            </a:extLst>
          </xdr:cNvPr>
          <xdr:cNvGraphicFramePr>
            <a:graphicFrameLocks/>
          </xdr:cNvGraphicFramePr>
        </xdr:nvGraphicFramePr>
        <xdr:xfrm>
          <a:off x="9542319" y="15240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Rectángulo 5">
            <a:extLst>
              <a:ext uri="{FF2B5EF4-FFF2-40B4-BE49-F238E27FC236}">
                <a16:creationId xmlns:a16="http://schemas.microsoft.com/office/drawing/2014/main" id="{9C165459-3CB0-420A-9930-7FC4925FDC82}"/>
              </a:ext>
            </a:extLst>
          </xdr:cNvPr>
          <xdr:cNvSpPr/>
        </xdr:nvSpPr>
        <xdr:spPr>
          <a:xfrm>
            <a:off x="11749045" y="3498273"/>
            <a:ext cx="298174" cy="140805"/>
          </a:xfrm>
          <a:prstGeom prst="rect">
            <a:avLst/>
          </a:prstGeom>
          <a:noFill/>
          <a:ln>
            <a:solidFill>
              <a:schemeClr val="tx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zoomScale="115" zoomScaleNormal="115" workbookViewId="0"/>
  </sheetViews>
  <sheetFormatPr baseColWidth="10" defaultColWidth="9.140625" defaultRowHeight="15" x14ac:dyDescent="0.25"/>
  <cols>
    <col min="1" max="1" width="6" bestFit="1" customWidth="1"/>
    <col min="2" max="2" width="16.5703125" bestFit="1" customWidth="1"/>
    <col min="3" max="3" width="13.140625" bestFit="1" customWidth="1"/>
    <col min="4" max="4" width="6.85546875" bestFit="1" customWidth="1"/>
    <col min="6" max="8" width="9" bestFit="1" customWidth="1"/>
    <col min="9" max="9" width="16.28515625" bestFit="1" customWidth="1"/>
    <col min="10" max="10" width="15.7109375" bestFit="1" customWidth="1"/>
    <col min="11" max="11" width="6.85546875" bestFit="1" customWidth="1"/>
    <col min="12" max="12" width="9.140625" bestFit="1" customWidth="1"/>
    <col min="13" max="13" width="10.7109375" bestFit="1" customWidth="1"/>
    <col min="14" max="14" width="12.85546875" bestFit="1" customWidth="1"/>
    <col min="15" max="15" width="11.140625" bestFit="1" customWidth="1"/>
    <col min="16" max="16" width="11.140625" customWidth="1"/>
    <col min="17" max="17" width="13.5703125" bestFit="1" customWidth="1"/>
    <col min="18" max="18" width="17.140625" bestFit="1" customWidth="1"/>
  </cols>
  <sheetData>
    <row r="1" spans="1:18" s="11" customFormat="1" x14ac:dyDescent="0.25">
      <c r="A1" s="10" t="s">
        <v>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19</v>
      </c>
      <c r="Q1" s="10" t="s">
        <v>17</v>
      </c>
      <c r="R1" s="10" t="s">
        <v>18</v>
      </c>
    </row>
    <row r="2" spans="1:18" x14ac:dyDescent="0.25">
      <c r="A2" s="4">
        <v>1024</v>
      </c>
      <c r="B2" s="4" t="s">
        <v>14</v>
      </c>
      <c r="C2" s="4" t="s">
        <v>15</v>
      </c>
      <c r="D2" s="4">
        <v>3</v>
      </c>
      <c r="E2" s="4">
        <v>2</v>
      </c>
      <c r="F2" s="4">
        <v>6.1240000000000003E-2</v>
      </c>
      <c r="G2" s="4">
        <v>0.57113999999999998</v>
      </c>
      <c r="H2" s="4">
        <v>4.2701399999999996</v>
      </c>
      <c r="I2" s="4">
        <v>2.4188231</v>
      </c>
      <c r="J2" s="4">
        <v>1</v>
      </c>
      <c r="K2" s="4">
        <v>12</v>
      </c>
      <c r="L2" s="4">
        <v>26</v>
      </c>
      <c r="M2" s="4">
        <v>6</v>
      </c>
      <c r="N2" s="4">
        <v>11</v>
      </c>
      <c r="O2" s="5">
        <v>5.6152300000000009E-2</v>
      </c>
      <c r="P2" s="6">
        <f>O2*100</f>
        <v>5.6152300000000013</v>
      </c>
      <c r="Q2" s="5">
        <f>1-O2</f>
        <v>0.94384769999999996</v>
      </c>
      <c r="R2" s="6">
        <f>Q2*100</f>
        <v>94.384769999999989</v>
      </c>
    </row>
    <row r="3" spans="1:18" x14ac:dyDescent="0.25">
      <c r="A3" s="4">
        <v>1807</v>
      </c>
      <c r="B3" s="4" t="s">
        <v>14</v>
      </c>
      <c r="C3" s="4" t="s">
        <v>15</v>
      </c>
      <c r="D3" s="4">
        <v>3</v>
      </c>
      <c r="E3" s="4">
        <v>2</v>
      </c>
      <c r="F3" s="4">
        <v>6.7060000000000008E-2</v>
      </c>
      <c r="G3" s="4">
        <v>0.51368000000000014</v>
      </c>
      <c r="H3" s="4">
        <v>4.1873299999999993</v>
      </c>
      <c r="I3" s="4">
        <v>2.4826696000000004</v>
      </c>
      <c r="J3" s="4">
        <v>1</v>
      </c>
      <c r="K3" s="4">
        <v>12</v>
      </c>
      <c r="L3" s="4">
        <v>26</v>
      </c>
      <c r="M3" s="4">
        <v>6</v>
      </c>
      <c r="N3" s="4">
        <v>11</v>
      </c>
      <c r="O3" s="5">
        <v>5.3126799999999995E-2</v>
      </c>
      <c r="P3" s="6">
        <f t="shared" ref="P3:P6" si="0">O3*100</f>
        <v>5.3126799999999994</v>
      </c>
      <c r="Q3" s="5">
        <f t="shared" ref="Q3:Q6" si="1">1-O3</f>
        <v>0.94687319999999997</v>
      </c>
      <c r="R3" s="6">
        <f t="shared" ref="R3:R6" si="2">Q3*100</f>
        <v>94.68732</v>
      </c>
    </row>
    <row r="4" spans="1:18" x14ac:dyDescent="0.25">
      <c r="A4" s="7">
        <v>2590</v>
      </c>
      <c r="B4" s="7" t="s">
        <v>14</v>
      </c>
      <c r="C4" s="7" t="s">
        <v>15</v>
      </c>
      <c r="D4" s="7">
        <v>3</v>
      </c>
      <c r="E4" s="7">
        <v>2</v>
      </c>
      <c r="F4" s="7">
        <v>5.5489999999999998E-2</v>
      </c>
      <c r="G4" s="7">
        <v>0.5989199999999999</v>
      </c>
      <c r="H4" s="7">
        <v>4.7567400000000006</v>
      </c>
      <c r="I4" s="7">
        <v>2.8329084</v>
      </c>
      <c r="J4" s="7">
        <v>2</v>
      </c>
      <c r="K4" s="7">
        <v>12</v>
      </c>
      <c r="L4" s="7">
        <v>26</v>
      </c>
      <c r="M4" s="7">
        <v>6</v>
      </c>
      <c r="N4" s="7">
        <v>11</v>
      </c>
      <c r="O4" s="8">
        <v>4.81853E-2</v>
      </c>
      <c r="P4" s="9">
        <f t="shared" si="0"/>
        <v>4.81853</v>
      </c>
      <c r="Q4" s="8">
        <f t="shared" si="1"/>
        <v>0.95181470000000001</v>
      </c>
      <c r="R4" s="9">
        <f t="shared" si="2"/>
        <v>95.181470000000004</v>
      </c>
    </row>
    <row r="5" spans="1:18" x14ac:dyDescent="0.25">
      <c r="A5" s="4">
        <v>3373</v>
      </c>
      <c r="B5" s="4" t="s">
        <v>14</v>
      </c>
      <c r="C5" s="4" t="s">
        <v>15</v>
      </c>
      <c r="D5" s="4">
        <v>3</v>
      </c>
      <c r="E5" s="4">
        <v>2</v>
      </c>
      <c r="F5" s="4">
        <v>7.4690000000000006E-2</v>
      </c>
      <c r="G5" s="4">
        <v>0.54154000000000002</v>
      </c>
      <c r="H5" s="4">
        <v>4.6807499999999997</v>
      </c>
      <c r="I5" s="4">
        <v>3.0428669000000008</v>
      </c>
      <c r="J5" s="4">
        <v>2</v>
      </c>
      <c r="K5" s="4">
        <v>12</v>
      </c>
      <c r="L5" s="4">
        <v>26</v>
      </c>
      <c r="M5" s="4">
        <v>6</v>
      </c>
      <c r="N5" s="4">
        <v>11</v>
      </c>
      <c r="O5" s="5">
        <v>5.1348899999999996E-2</v>
      </c>
      <c r="P5" s="6">
        <f t="shared" si="0"/>
        <v>5.1348899999999995</v>
      </c>
      <c r="Q5" s="5">
        <f t="shared" si="1"/>
        <v>0.94865109999999997</v>
      </c>
      <c r="R5" s="6">
        <f t="shared" si="2"/>
        <v>94.865110000000001</v>
      </c>
    </row>
    <row r="6" spans="1:18" x14ac:dyDescent="0.25">
      <c r="A6" s="4">
        <v>4156</v>
      </c>
      <c r="B6" s="4" t="s">
        <v>14</v>
      </c>
      <c r="C6" s="4" t="s">
        <v>15</v>
      </c>
      <c r="D6" s="4">
        <v>3</v>
      </c>
      <c r="E6" s="4">
        <v>2</v>
      </c>
      <c r="F6" s="4">
        <v>6.4369999999999997E-2</v>
      </c>
      <c r="G6" s="4">
        <v>0.53024999999999989</v>
      </c>
      <c r="H6" s="4">
        <v>4.9268600000000005</v>
      </c>
      <c r="I6" s="4">
        <v>3.3524844000000003</v>
      </c>
      <c r="J6" s="4">
        <v>2</v>
      </c>
      <c r="K6" s="4">
        <v>12</v>
      </c>
      <c r="L6" s="4">
        <v>26</v>
      </c>
      <c r="M6" s="4">
        <v>6</v>
      </c>
      <c r="N6" s="4">
        <v>11</v>
      </c>
      <c r="O6" s="5">
        <v>5.3897899999999999E-2</v>
      </c>
      <c r="P6" s="6">
        <f t="shared" si="0"/>
        <v>5.3897899999999996</v>
      </c>
      <c r="Q6" s="5">
        <f t="shared" si="1"/>
        <v>0.94610210000000006</v>
      </c>
      <c r="R6" s="6">
        <f t="shared" si="2"/>
        <v>94.610210000000009</v>
      </c>
    </row>
    <row r="9" spans="1:18" x14ac:dyDescent="0.25">
      <c r="A9" t="s">
        <v>16</v>
      </c>
      <c r="B9" t="s">
        <v>20</v>
      </c>
      <c r="I9" t="s">
        <v>16</v>
      </c>
      <c r="J9" t="s">
        <v>20</v>
      </c>
      <c r="K9" t="s">
        <v>8</v>
      </c>
    </row>
    <row r="10" spans="1:18" x14ac:dyDescent="0.25">
      <c r="A10">
        <v>1024</v>
      </c>
      <c r="B10" s="2">
        <v>94.384769999999989</v>
      </c>
      <c r="I10">
        <v>1024</v>
      </c>
      <c r="J10" s="2">
        <v>94.384769999999989</v>
      </c>
      <c r="K10">
        <v>1</v>
      </c>
    </row>
    <row r="11" spans="1:18" x14ac:dyDescent="0.25">
      <c r="A11">
        <v>1807</v>
      </c>
      <c r="B11" s="2">
        <v>94.68732</v>
      </c>
      <c r="I11">
        <v>1807</v>
      </c>
      <c r="J11" s="2">
        <v>94.68732</v>
      </c>
      <c r="K11">
        <v>1</v>
      </c>
    </row>
    <row r="12" spans="1:18" x14ac:dyDescent="0.25">
      <c r="A12" s="1">
        <v>2590</v>
      </c>
      <c r="B12" s="3">
        <v>95.181470000000004</v>
      </c>
      <c r="I12" s="1">
        <v>2590</v>
      </c>
      <c r="J12" s="3">
        <v>95.181470000000004</v>
      </c>
      <c r="K12" s="1">
        <v>2</v>
      </c>
    </row>
    <row r="13" spans="1:18" x14ac:dyDescent="0.25">
      <c r="A13">
        <v>3373</v>
      </c>
      <c r="B13" s="2">
        <v>94.865110000000001</v>
      </c>
      <c r="I13">
        <v>3373</v>
      </c>
      <c r="J13" s="2">
        <v>94.865110000000001</v>
      </c>
      <c r="K13">
        <v>2</v>
      </c>
    </row>
    <row r="14" spans="1:18" x14ac:dyDescent="0.25">
      <c r="A14">
        <v>4156</v>
      </c>
      <c r="B14" s="2">
        <v>94.610210000000009</v>
      </c>
      <c r="I14">
        <v>4156</v>
      </c>
      <c r="J14" s="2">
        <v>94.610210000000009</v>
      </c>
      <c r="K14">
        <v>2</v>
      </c>
    </row>
  </sheetData>
  <pageMargins left="0.7" right="0.7" top="0.75" bottom="0.75" header="0.3" footer="0.3"/>
  <ignoredErrors>
    <ignoredError sqref="Q2 Q3:Q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2CEDD-D2EF-49A1-B3A1-F967ECEAEA43}">
  <dimension ref="A1:R14"/>
  <sheetViews>
    <sheetView zoomScale="115" zoomScaleNormal="115" workbookViewId="0"/>
  </sheetViews>
  <sheetFormatPr baseColWidth="10" defaultRowHeight="15" x14ac:dyDescent="0.25"/>
  <cols>
    <col min="1" max="1" width="5.85546875" bestFit="1" customWidth="1"/>
    <col min="2" max="2" width="20" bestFit="1" customWidth="1"/>
    <col min="3" max="3" width="13.140625" bestFit="1" customWidth="1"/>
    <col min="4" max="4" width="6.85546875" bestFit="1" customWidth="1"/>
    <col min="5" max="5" width="9.140625" bestFit="1" customWidth="1"/>
    <col min="6" max="6" width="8.5703125" bestFit="1" customWidth="1"/>
    <col min="7" max="8" width="8.140625" bestFit="1" customWidth="1"/>
    <col min="9" max="9" width="16.28515625" bestFit="1" customWidth="1"/>
    <col min="10" max="10" width="15.7109375" bestFit="1" customWidth="1"/>
    <col min="11" max="11" width="6.7109375" bestFit="1" customWidth="1"/>
    <col min="12" max="12" width="8.85546875" bestFit="1" customWidth="1"/>
    <col min="13" max="13" width="10.7109375" bestFit="1" customWidth="1"/>
    <col min="14" max="14" width="12.85546875" bestFit="1" customWidth="1"/>
    <col min="15" max="15" width="10.28515625" bestFit="1" customWidth="1"/>
    <col min="16" max="16" width="14.85546875" bestFit="1" customWidth="1"/>
    <col min="17" max="17" width="13.5703125" bestFit="1" customWidth="1"/>
    <col min="18" max="18" width="17.140625" bestFit="1" customWidth="1"/>
  </cols>
  <sheetData>
    <row r="1" spans="1:18" x14ac:dyDescent="0.25">
      <c r="A1" s="10" t="s">
        <v>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19</v>
      </c>
      <c r="Q1" s="10" t="s">
        <v>17</v>
      </c>
      <c r="R1" s="10" t="s">
        <v>18</v>
      </c>
    </row>
    <row r="2" spans="1:18" x14ac:dyDescent="0.25">
      <c r="A2" s="4">
        <v>1024</v>
      </c>
      <c r="B2" s="4" t="s">
        <v>21</v>
      </c>
      <c r="C2" s="4" t="s">
        <v>15</v>
      </c>
      <c r="D2" s="4">
        <v>5</v>
      </c>
      <c r="E2" s="4">
        <v>2</v>
      </c>
      <c r="F2" s="4">
        <v>5.5200000000000006E-2</v>
      </c>
      <c r="G2" s="4">
        <v>0.81637999999999999</v>
      </c>
      <c r="H2" s="4">
        <v>12.634249999999998</v>
      </c>
      <c r="I2" s="4">
        <v>10.2345585</v>
      </c>
      <c r="J2" s="4">
        <v>1</v>
      </c>
      <c r="K2" s="4">
        <v>11</v>
      </c>
      <c r="L2" s="4">
        <v>130.6</v>
      </c>
      <c r="M2" s="4">
        <v>3</v>
      </c>
      <c r="N2" s="4">
        <v>90.4</v>
      </c>
      <c r="O2" s="5">
        <v>0.84375</v>
      </c>
      <c r="P2" s="6">
        <f>O2*100</f>
        <v>84.375</v>
      </c>
      <c r="Q2" s="5">
        <f>1-O2</f>
        <v>0.15625</v>
      </c>
      <c r="R2" s="6">
        <f>Q2*100</f>
        <v>15.625</v>
      </c>
    </row>
    <row r="3" spans="1:18" x14ac:dyDescent="0.25">
      <c r="A3" s="4">
        <v>1785</v>
      </c>
      <c r="B3" s="4" t="s">
        <v>21</v>
      </c>
      <c r="C3" s="4" t="s">
        <v>15</v>
      </c>
      <c r="D3" s="4">
        <v>5</v>
      </c>
      <c r="E3" s="4">
        <v>2</v>
      </c>
      <c r="F3" s="4">
        <v>6.4509999999999984E-2</v>
      </c>
      <c r="G3" s="4">
        <v>0.51477000000000006</v>
      </c>
      <c r="H3" s="4">
        <v>4.4269699999999998</v>
      </c>
      <c r="I3" s="4">
        <v>2.6233256000000003</v>
      </c>
      <c r="J3" s="4">
        <v>1</v>
      </c>
      <c r="K3" s="4">
        <v>11</v>
      </c>
      <c r="L3" s="4">
        <v>129.9</v>
      </c>
      <c r="M3" s="4">
        <v>3</v>
      </c>
      <c r="N3" s="4">
        <v>89.6</v>
      </c>
      <c r="O3" s="5">
        <v>0.84364150000000004</v>
      </c>
      <c r="P3" s="6">
        <f>O3*100</f>
        <v>84.364150000000009</v>
      </c>
      <c r="Q3" s="5">
        <f>1-O3</f>
        <v>0.15635849999999996</v>
      </c>
      <c r="R3" s="6">
        <f>Q3*100</f>
        <v>15.635849999999996</v>
      </c>
    </row>
    <row r="4" spans="1:18" x14ac:dyDescent="0.25">
      <c r="A4" s="7">
        <v>2545</v>
      </c>
      <c r="B4" s="7" t="s">
        <v>21</v>
      </c>
      <c r="C4" s="7" t="s">
        <v>15</v>
      </c>
      <c r="D4" s="7">
        <v>5</v>
      </c>
      <c r="E4" s="7">
        <v>2</v>
      </c>
      <c r="F4" s="7">
        <v>5.8740000000000001E-2</v>
      </c>
      <c r="G4" s="7">
        <v>0.59963000000000011</v>
      </c>
      <c r="H4" s="7">
        <v>4.9438800000000001</v>
      </c>
      <c r="I4" s="7">
        <v>3.0104526999999996</v>
      </c>
      <c r="J4" s="7">
        <v>2</v>
      </c>
      <c r="K4" s="7">
        <v>11</v>
      </c>
      <c r="L4" s="7">
        <v>131.30000000000001</v>
      </c>
      <c r="M4" s="7">
        <v>3</v>
      </c>
      <c r="N4" s="7">
        <v>91.2</v>
      </c>
      <c r="O4" s="8">
        <v>0.81666000000000005</v>
      </c>
      <c r="P4" s="9">
        <f>O4*100</f>
        <v>81.666000000000011</v>
      </c>
      <c r="Q4" s="8">
        <f>1-O4</f>
        <v>0.18333999999999995</v>
      </c>
      <c r="R4" s="9">
        <f>Q4*100</f>
        <v>18.333999999999996</v>
      </c>
    </row>
    <row r="5" spans="1:18" x14ac:dyDescent="0.25">
      <c r="A5" s="4">
        <v>3306</v>
      </c>
      <c r="B5" s="4" t="s">
        <v>21</v>
      </c>
      <c r="C5" s="4" t="s">
        <v>15</v>
      </c>
      <c r="D5" s="4">
        <v>5</v>
      </c>
      <c r="E5" s="4">
        <v>2</v>
      </c>
      <c r="F5" s="4">
        <v>5.9250000000000004E-2</v>
      </c>
      <c r="G5" s="4">
        <v>0.60922999999999994</v>
      </c>
      <c r="H5" s="4">
        <v>4.6576899999999997</v>
      </c>
      <c r="I5" s="4">
        <v>3.1551547999999996</v>
      </c>
      <c r="J5" s="4">
        <v>2</v>
      </c>
      <c r="K5" s="4">
        <v>11</v>
      </c>
      <c r="L5" s="4">
        <v>130.6</v>
      </c>
      <c r="M5" s="4">
        <v>3</v>
      </c>
      <c r="N5" s="4">
        <v>90.4</v>
      </c>
      <c r="O5" s="5">
        <v>0.82713239999999999</v>
      </c>
      <c r="P5" s="6">
        <f>O5*100</f>
        <v>82.713239999999999</v>
      </c>
      <c r="Q5" s="5">
        <f>1-O5</f>
        <v>0.17286760000000001</v>
      </c>
      <c r="R5" s="6">
        <f>Q5*100</f>
        <v>17.286760000000001</v>
      </c>
    </row>
    <row r="6" spans="1:18" x14ac:dyDescent="0.25">
      <c r="A6" s="4">
        <v>4067</v>
      </c>
      <c r="B6" s="4" t="s">
        <v>21</v>
      </c>
      <c r="C6" s="4" t="s">
        <v>15</v>
      </c>
      <c r="D6" s="4">
        <v>5</v>
      </c>
      <c r="E6" s="4">
        <v>2</v>
      </c>
      <c r="F6" s="4">
        <v>5.96E-2</v>
      </c>
      <c r="G6" s="4">
        <v>0.56408000000000003</v>
      </c>
      <c r="H6" s="4">
        <v>5.7709900000000003</v>
      </c>
      <c r="I6" s="4">
        <v>3.7668390999999999</v>
      </c>
      <c r="J6" s="4">
        <v>2</v>
      </c>
      <c r="K6" s="4">
        <v>11</v>
      </c>
      <c r="L6" s="4">
        <v>131.30000000000001</v>
      </c>
      <c r="M6" s="4">
        <v>3</v>
      </c>
      <c r="N6" s="4">
        <v>91.2</v>
      </c>
      <c r="O6" s="5">
        <v>0.84752890000000003</v>
      </c>
      <c r="P6" s="6">
        <f>O6*100</f>
        <v>84.752890000000008</v>
      </c>
      <c r="Q6" s="5">
        <f>1-O6</f>
        <v>0.15247109999999997</v>
      </c>
      <c r="R6" s="6">
        <f>Q6*100</f>
        <v>15.247109999999997</v>
      </c>
    </row>
    <row r="9" spans="1:18" x14ac:dyDescent="0.25">
      <c r="A9" t="s">
        <v>16</v>
      </c>
      <c r="B9" t="s">
        <v>18</v>
      </c>
      <c r="I9" t="s">
        <v>16</v>
      </c>
      <c r="J9" t="s">
        <v>18</v>
      </c>
      <c r="K9" t="s">
        <v>8</v>
      </c>
    </row>
    <row r="10" spans="1:18" x14ac:dyDescent="0.25">
      <c r="A10">
        <v>1024</v>
      </c>
      <c r="B10" s="2">
        <v>15.625</v>
      </c>
      <c r="I10">
        <v>1024</v>
      </c>
      <c r="J10" s="2">
        <v>15.625</v>
      </c>
      <c r="K10">
        <v>1</v>
      </c>
    </row>
    <row r="11" spans="1:18" x14ac:dyDescent="0.25">
      <c r="A11">
        <v>1785</v>
      </c>
      <c r="B11" s="2">
        <v>15.635849999999996</v>
      </c>
      <c r="I11">
        <v>1785</v>
      </c>
      <c r="J11" s="2">
        <v>15.635849999999996</v>
      </c>
      <c r="K11">
        <v>1</v>
      </c>
    </row>
    <row r="12" spans="1:18" x14ac:dyDescent="0.25">
      <c r="A12" s="1">
        <v>2545</v>
      </c>
      <c r="B12" s="3">
        <v>18.333999999999996</v>
      </c>
      <c r="I12" s="1">
        <v>2545</v>
      </c>
      <c r="J12" s="3">
        <v>18.333999999999996</v>
      </c>
      <c r="K12" s="1">
        <v>2</v>
      </c>
    </row>
    <row r="13" spans="1:18" x14ac:dyDescent="0.25">
      <c r="A13">
        <v>3306</v>
      </c>
      <c r="B13" s="2">
        <v>17.286760000000001</v>
      </c>
      <c r="I13">
        <v>3306</v>
      </c>
      <c r="J13" s="2">
        <v>17.286760000000001</v>
      </c>
      <c r="K13">
        <v>2</v>
      </c>
    </row>
    <row r="14" spans="1:18" x14ac:dyDescent="0.25">
      <c r="A14">
        <v>4067</v>
      </c>
      <c r="B14" s="2">
        <v>15.247109999999997</v>
      </c>
      <c r="I14">
        <v>4067</v>
      </c>
      <c r="J14" s="2">
        <v>15.247109999999997</v>
      </c>
      <c r="K14">
        <v>2</v>
      </c>
    </row>
  </sheetData>
  <pageMargins left="0.7" right="0.7" top="0.75" bottom="0.75" header="0.3" footer="0.3"/>
  <ignoredErrors>
    <ignoredError sqref="Q2 Q3:Q4 Q5:Q6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119D-BEB6-4544-A9BD-76E7C99B92E0}">
  <dimension ref="A1:R14"/>
  <sheetViews>
    <sheetView zoomScale="115" zoomScaleNormal="115" workbookViewId="0"/>
  </sheetViews>
  <sheetFormatPr baseColWidth="10" defaultRowHeight="15" x14ac:dyDescent="0.25"/>
  <cols>
    <col min="1" max="1" width="6.7109375" bestFit="1" customWidth="1"/>
    <col min="2" max="2" width="20" bestFit="1" customWidth="1"/>
    <col min="3" max="3" width="13.140625" bestFit="1" customWidth="1"/>
    <col min="4" max="4" width="6.85546875" bestFit="1" customWidth="1"/>
    <col min="5" max="5" width="9.140625" bestFit="1" customWidth="1"/>
    <col min="6" max="6" width="8.5703125" bestFit="1" customWidth="1"/>
    <col min="7" max="8" width="8.140625" bestFit="1" customWidth="1"/>
    <col min="9" max="9" width="16.28515625" bestFit="1" customWidth="1"/>
    <col min="10" max="10" width="15.7109375" bestFit="1" customWidth="1"/>
    <col min="11" max="11" width="6.7109375" bestFit="1" customWidth="1"/>
    <col min="12" max="12" width="8.85546875" bestFit="1" customWidth="1"/>
    <col min="13" max="13" width="10.7109375" bestFit="1" customWidth="1"/>
    <col min="14" max="14" width="12.85546875" bestFit="1" customWidth="1"/>
    <col min="15" max="15" width="10.28515625" bestFit="1" customWidth="1"/>
    <col min="16" max="16" width="14.85546875" bestFit="1" customWidth="1"/>
    <col min="17" max="17" width="13.5703125" bestFit="1" customWidth="1"/>
    <col min="18" max="18" width="17.140625" bestFit="1" customWidth="1"/>
  </cols>
  <sheetData>
    <row r="1" spans="1:18" x14ac:dyDescent="0.25">
      <c r="A1" s="10" t="s">
        <v>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19</v>
      </c>
      <c r="Q1" s="10" t="s">
        <v>17</v>
      </c>
      <c r="R1" s="10" t="s">
        <v>18</v>
      </c>
    </row>
    <row r="2" spans="1:18" x14ac:dyDescent="0.25">
      <c r="A2" s="4">
        <v>1024</v>
      </c>
      <c r="B2" s="4" t="s">
        <v>23</v>
      </c>
      <c r="C2" s="4" t="s">
        <v>15</v>
      </c>
      <c r="D2" s="4">
        <v>5</v>
      </c>
      <c r="E2" s="4">
        <v>4</v>
      </c>
      <c r="F2" s="4">
        <v>0.14960999999999999</v>
      </c>
      <c r="G2" s="4">
        <v>0.75004999999999988</v>
      </c>
      <c r="H2" s="4">
        <v>5.0491700000000002</v>
      </c>
      <c r="I2" s="4">
        <v>2.7282544999999998</v>
      </c>
      <c r="J2" s="4">
        <v>1.1000000000000001</v>
      </c>
      <c r="K2" s="4">
        <v>11</v>
      </c>
      <c r="L2" s="4">
        <v>1309.8</v>
      </c>
      <c r="M2" s="4">
        <v>3</v>
      </c>
      <c r="N2" s="4">
        <v>825.9</v>
      </c>
      <c r="O2" s="5">
        <v>0.87548840000000006</v>
      </c>
      <c r="P2" s="6">
        <f>O2*100</f>
        <v>87.548840000000013</v>
      </c>
      <c r="Q2" s="5">
        <f>1-O2</f>
        <v>0.12451159999999994</v>
      </c>
      <c r="R2" s="6">
        <f>Q2*100</f>
        <v>12.451159999999994</v>
      </c>
    </row>
    <row r="3" spans="1:18" x14ac:dyDescent="0.25">
      <c r="A3" s="4">
        <v>3458</v>
      </c>
      <c r="B3" s="4" t="s">
        <v>23</v>
      </c>
      <c r="C3" s="4" t="s">
        <v>15</v>
      </c>
      <c r="D3" s="4">
        <v>5</v>
      </c>
      <c r="E3" s="4">
        <v>4</v>
      </c>
      <c r="F3" s="4">
        <v>0.15587000000000001</v>
      </c>
      <c r="G3" s="4">
        <v>0.55408000000000002</v>
      </c>
      <c r="H3" s="4">
        <v>5.4322299999999988</v>
      </c>
      <c r="I3" s="4">
        <v>3.7976793999999998</v>
      </c>
      <c r="J3" s="4">
        <v>2</v>
      </c>
      <c r="K3" s="4">
        <v>11</v>
      </c>
      <c r="L3" s="4">
        <v>1319</v>
      </c>
      <c r="M3" s="4">
        <v>3</v>
      </c>
      <c r="N3" s="4">
        <v>836</v>
      </c>
      <c r="O3" s="5">
        <v>0.87229610000000002</v>
      </c>
      <c r="P3" s="6">
        <f>O3*100</f>
        <v>87.229610000000008</v>
      </c>
      <c r="Q3" s="5">
        <f>1-O3</f>
        <v>0.12770389999999998</v>
      </c>
      <c r="R3" s="6">
        <f>Q3*100</f>
        <v>12.770389999999999</v>
      </c>
    </row>
    <row r="4" spans="1:18" x14ac:dyDescent="0.25">
      <c r="A4" s="7">
        <v>5892</v>
      </c>
      <c r="B4" s="7" t="s">
        <v>23</v>
      </c>
      <c r="C4" s="7" t="s">
        <v>15</v>
      </c>
      <c r="D4" s="7">
        <v>5</v>
      </c>
      <c r="E4" s="7">
        <v>4</v>
      </c>
      <c r="F4" s="7">
        <v>0.1472</v>
      </c>
      <c r="G4" s="7">
        <v>0.58633999999999986</v>
      </c>
      <c r="H4" s="7">
        <v>6.2205300000000001</v>
      </c>
      <c r="I4" s="7">
        <v>4.5726423999999994</v>
      </c>
      <c r="J4" s="7">
        <v>3</v>
      </c>
      <c r="K4" s="7">
        <v>11</v>
      </c>
      <c r="L4" s="7">
        <v>1309.8</v>
      </c>
      <c r="M4" s="7">
        <v>3</v>
      </c>
      <c r="N4" s="7">
        <v>825.9</v>
      </c>
      <c r="O4" s="8">
        <v>0.86591980000000002</v>
      </c>
      <c r="P4" s="9">
        <f>O4*100</f>
        <v>86.591980000000007</v>
      </c>
      <c r="Q4" s="8">
        <f>1-O4</f>
        <v>0.13408019999999998</v>
      </c>
      <c r="R4" s="9">
        <f>Q4*100</f>
        <v>13.408019999999999</v>
      </c>
    </row>
    <row r="5" spans="1:18" x14ac:dyDescent="0.25">
      <c r="A5" s="4">
        <v>8326</v>
      </c>
      <c r="B5" s="4" t="s">
        <v>23</v>
      </c>
      <c r="C5" s="4" t="s">
        <v>15</v>
      </c>
      <c r="D5" s="4">
        <v>5</v>
      </c>
      <c r="E5" s="4">
        <v>4</v>
      </c>
      <c r="F5" s="4">
        <v>0.14885000000000001</v>
      </c>
      <c r="G5" s="4">
        <v>0.57813999999999999</v>
      </c>
      <c r="H5" s="4">
        <v>7.2807999999999993</v>
      </c>
      <c r="I5" s="4">
        <v>5.7022805999999999</v>
      </c>
      <c r="J5" s="4">
        <v>4</v>
      </c>
      <c r="K5" s="4">
        <v>11</v>
      </c>
      <c r="L5" s="4">
        <v>1309.8</v>
      </c>
      <c r="M5" s="4">
        <v>3</v>
      </c>
      <c r="N5" s="4">
        <v>825.9</v>
      </c>
      <c r="O5" s="5">
        <v>0.86670659999999999</v>
      </c>
      <c r="P5" s="6">
        <f>O5*100</f>
        <v>86.670659999999998</v>
      </c>
      <c r="Q5" s="5">
        <f>1-O5</f>
        <v>0.13329340000000001</v>
      </c>
      <c r="R5" s="6">
        <f>Q5*100</f>
        <v>13.32934</v>
      </c>
    </row>
    <row r="6" spans="1:18" x14ac:dyDescent="0.25">
      <c r="A6" s="4">
        <v>10760</v>
      </c>
      <c r="B6" s="4" t="s">
        <v>23</v>
      </c>
      <c r="C6" s="4" t="s">
        <v>15</v>
      </c>
      <c r="D6" s="4">
        <v>5</v>
      </c>
      <c r="E6" s="4">
        <v>4</v>
      </c>
      <c r="F6" s="4">
        <v>0.14713000000000001</v>
      </c>
      <c r="G6" s="4">
        <v>0.68585000000000007</v>
      </c>
      <c r="H6" s="4">
        <v>8.7242300000000004</v>
      </c>
      <c r="I6" s="4">
        <v>6.9734408000000006</v>
      </c>
      <c r="J6" s="4">
        <v>5</v>
      </c>
      <c r="K6" s="4">
        <v>11</v>
      </c>
      <c r="L6" s="4">
        <v>1309.8</v>
      </c>
      <c r="M6" s="4">
        <v>3</v>
      </c>
      <c r="N6" s="4">
        <v>825.9</v>
      </c>
      <c r="O6" s="5">
        <v>0.86981409999999992</v>
      </c>
      <c r="P6" s="6">
        <f>O6*100</f>
        <v>86.981409999999997</v>
      </c>
      <c r="Q6" s="5">
        <f>1-O6</f>
        <v>0.13018590000000008</v>
      </c>
      <c r="R6" s="6">
        <f>Q6*100</f>
        <v>13.018590000000007</v>
      </c>
    </row>
    <row r="9" spans="1:18" x14ac:dyDescent="0.25">
      <c r="A9" t="s">
        <v>16</v>
      </c>
      <c r="B9" t="s">
        <v>18</v>
      </c>
      <c r="I9" t="s">
        <v>16</v>
      </c>
      <c r="J9" t="s">
        <v>18</v>
      </c>
      <c r="K9" t="s">
        <v>8</v>
      </c>
    </row>
    <row r="10" spans="1:18" x14ac:dyDescent="0.25">
      <c r="A10">
        <v>1024</v>
      </c>
      <c r="B10" s="2">
        <f>R2</f>
        <v>12.451159999999994</v>
      </c>
      <c r="I10">
        <v>1024</v>
      </c>
      <c r="J10" s="2">
        <v>12.451159999999994</v>
      </c>
      <c r="K10">
        <v>1.1000000000000001</v>
      </c>
    </row>
    <row r="11" spans="1:18" x14ac:dyDescent="0.25">
      <c r="A11">
        <v>3458</v>
      </c>
      <c r="B11" s="2">
        <f t="shared" ref="B11:B14" si="0">R3</f>
        <v>12.770389999999999</v>
      </c>
      <c r="I11">
        <v>3458</v>
      </c>
      <c r="J11" s="2">
        <v>12.770389999999999</v>
      </c>
      <c r="K11">
        <v>2</v>
      </c>
    </row>
    <row r="12" spans="1:18" x14ac:dyDescent="0.25">
      <c r="A12" s="1">
        <v>5892</v>
      </c>
      <c r="B12" s="3">
        <f t="shared" si="0"/>
        <v>13.408019999999999</v>
      </c>
      <c r="I12" s="1">
        <v>5892</v>
      </c>
      <c r="J12" s="3">
        <v>13.408019999999999</v>
      </c>
      <c r="K12" s="1">
        <v>3</v>
      </c>
    </row>
    <row r="13" spans="1:18" x14ac:dyDescent="0.25">
      <c r="A13">
        <v>8326</v>
      </c>
      <c r="B13" s="2">
        <f t="shared" si="0"/>
        <v>13.32934</v>
      </c>
      <c r="I13">
        <v>8326</v>
      </c>
      <c r="J13" s="2">
        <v>13.32934</v>
      </c>
      <c r="K13">
        <v>4</v>
      </c>
    </row>
    <row r="14" spans="1:18" x14ac:dyDescent="0.25">
      <c r="A14">
        <v>10760</v>
      </c>
      <c r="B14" s="2">
        <f t="shared" si="0"/>
        <v>13.018590000000007</v>
      </c>
      <c r="I14">
        <v>10760</v>
      </c>
      <c r="J14" s="2">
        <v>13.018590000000007</v>
      </c>
      <c r="K14">
        <v>5</v>
      </c>
    </row>
  </sheetData>
  <pageMargins left="0.7" right="0.7" top="0.75" bottom="0.75" header="0.3" footer="0.3"/>
  <pageSetup paperSize="9" orientation="portrait" horizontalDpi="4294967295" verticalDpi="4294967295" r:id="rId1"/>
  <ignoredErrors>
    <ignoredError sqref="Q2:Q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E172-A235-43AB-BB47-C4DBDBDA13C9}">
  <dimension ref="A1:R14"/>
  <sheetViews>
    <sheetView zoomScale="115" zoomScaleNormal="115" workbookViewId="0"/>
  </sheetViews>
  <sheetFormatPr baseColWidth="10" defaultRowHeight="15" x14ac:dyDescent="0.25"/>
  <cols>
    <col min="1" max="1" width="6.7109375" bestFit="1" customWidth="1"/>
    <col min="2" max="2" width="20" bestFit="1" customWidth="1"/>
    <col min="3" max="3" width="13.140625" bestFit="1" customWidth="1"/>
    <col min="4" max="4" width="6.85546875" bestFit="1" customWidth="1"/>
    <col min="5" max="5" width="9.140625" bestFit="1" customWidth="1"/>
    <col min="6" max="6" width="8.5703125" bestFit="1" customWidth="1"/>
    <col min="7" max="8" width="8.140625" bestFit="1" customWidth="1"/>
    <col min="9" max="9" width="16.28515625" bestFit="1" customWidth="1"/>
    <col min="10" max="10" width="15.7109375" bestFit="1" customWidth="1"/>
    <col min="11" max="11" width="6.7109375" bestFit="1" customWidth="1"/>
    <col min="12" max="12" width="8.85546875" bestFit="1" customWidth="1"/>
    <col min="13" max="13" width="10.7109375" bestFit="1" customWidth="1"/>
    <col min="14" max="14" width="12.85546875" bestFit="1" customWidth="1"/>
    <col min="15" max="15" width="10.28515625" bestFit="1" customWidth="1"/>
    <col min="16" max="16" width="14.85546875" bestFit="1" customWidth="1"/>
    <col min="17" max="17" width="13.5703125" bestFit="1" customWidth="1"/>
    <col min="18" max="18" width="17.140625" bestFit="1" customWidth="1"/>
  </cols>
  <sheetData>
    <row r="1" spans="1:18" x14ac:dyDescent="0.25">
      <c r="A1" s="10" t="s">
        <v>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19</v>
      </c>
      <c r="Q1" s="10" t="s">
        <v>17</v>
      </c>
      <c r="R1" s="10" t="s">
        <v>18</v>
      </c>
    </row>
    <row r="2" spans="1:18" x14ac:dyDescent="0.25">
      <c r="A2" s="4">
        <v>1024</v>
      </c>
      <c r="B2" s="4" t="s">
        <v>22</v>
      </c>
      <c r="C2" s="4" t="s">
        <v>15</v>
      </c>
      <c r="D2" s="4">
        <v>5</v>
      </c>
      <c r="E2" s="4">
        <v>2</v>
      </c>
      <c r="F2" s="4">
        <v>0.28903000000000001</v>
      </c>
      <c r="G2" s="4">
        <v>0.7081900000000001</v>
      </c>
      <c r="H2" s="4">
        <v>5.0773799999999998</v>
      </c>
      <c r="I2" s="4">
        <v>3.3498641</v>
      </c>
      <c r="J2" s="4">
        <v>2</v>
      </c>
      <c r="K2" s="4">
        <v>19</v>
      </c>
      <c r="L2" s="4">
        <v>5792.1</v>
      </c>
      <c r="M2" s="4">
        <v>11</v>
      </c>
      <c r="N2" s="4">
        <v>3337</v>
      </c>
      <c r="O2" s="5">
        <v>0.93710930000000014</v>
      </c>
      <c r="P2" s="6">
        <f>O2*100</f>
        <v>93.710930000000019</v>
      </c>
      <c r="Q2" s="5">
        <f>1-O2</f>
        <v>6.2890699999999855E-2</v>
      </c>
      <c r="R2" s="6">
        <f>Q2*100</f>
        <v>6.2890699999999855</v>
      </c>
    </row>
    <row r="3" spans="1:18" x14ac:dyDescent="0.25">
      <c r="A3" s="4">
        <v>3502</v>
      </c>
      <c r="B3" s="4" t="s">
        <v>22</v>
      </c>
      <c r="C3" s="4" t="s">
        <v>15</v>
      </c>
      <c r="D3" s="4">
        <v>5</v>
      </c>
      <c r="E3" s="4">
        <v>2</v>
      </c>
      <c r="F3" s="4">
        <v>0.29349999999999998</v>
      </c>
      <c r="G3" s="4">
        <v>0.64242999999999995</v>
      </c>
      <c r="H3" s="4">
        <v>8.3557799999999993</v>
      </c>
      <c r="I3" s="4">
        <v>6.7538022</v>
      </c>
      <c r="J3" s="4">
        <v>4.2</v>
      </c>
      <c r="K3" s="4">
        <v>19</v>
      </c>
      <c r="L3" s="4">
        <v>5794</v>
      </c>
      <c r="M3" s="4">
        <v>11</v>
      </c>
      <c r="N3" s="4">
        <v>3339.4</v>
      </c>
      <c r="O3" s="5">
        <v>0.9361507</v>
      </c>
      <c r="P3" s="6">
        <f t="shared" ref="P3:P6" si="0">O3*100</f>
        <v>93.615070000000003</v>
      </c>
      <c r="Q3" s="5">
        <f>1-O3</f>
        <v>6.3849299999999998E-2</v>
      </c>
      <c r="R3" s="6">
        <f>Q3*100</f>
        <v>6.3849299999999998</v>
      </c>
    </row>
    <row r="4" spans="1:18" x14ac:dyDescent="0.25">
      <c r="A4" s="7">
        <v>5980</v>
      </c>
      <c r="B4" s="7" t="s">
        <v>22</v>
      </c>
      <c r="C4" s="7" t="s">
        <v>15</v>
      </c>
      <c r="D4" s="7">
        <v>5</v>
      </c>
      <c r="E4" s="7">
        <v>2</v>
      </c>
      <c r="F4" s="7">
        <v>0.29292999999999997</v>
      </c>
      <c r="G4" s="7">
        <v>0.73881999999999992</v>
      </c>
      <c r="H4" s="7">
        <v>9.6698499999999985</v>
      </c>
      <c r="I4" s="7">
        <v>7.7732578999999999</v>
      </c>
      <c r="J4" s="7">
        <v>6.1</v>
      </c>
      <c r="K4" s="7">
        <v>19</v>
      </c>
      <c r="L4" s="7">
        <v>5791.5</v>
      </c>
      <c r="M4" s="7">
        <v>11</v>
      </c>
      <c r="N4" s="7">
        <v>3336.5</v>
      </c>
      <c r="O4" s="8">
        <v>0.93344469999999991</v>
      </c>
      <c r="P4" s="9">
        <f t="shared" si="0"/>
        <v>93.344469999999987</v>
      </c>
      <c r="Q4" s="8">
        <f>1-O4</f>
        <v>6.6555300000000095E-2</v>
      </c>
      <c r="R4" s="9">
        <f>Q4*100</f>
        <v>6.6555300000000095</v>
      </c>
    </row>
    <row r="5" spans="1:18" x14ac:dyDescent="0.25">
      <c r="A5" s="4">
        <v>8458</v>
      </c>
      <c r="B5" s="4" t="s">
        <v>22</v>
      </c>
      <c r="C5" s="4" t="s">
        <v>15</v>
      </c>
      <c r="D5" s="4">
        <v>5</v>
      </c>
      <c r="E5" s="4">
        <v>2</v>
      </c>
      <c r="F5" s="4">
        <v>0.27959999999999996</v>
      </c>
      <c r="G5" s="4">
        <v>0.89036000000000004</v>
      </c>
      <c r="H5" s="4">
        <v>11.884239999999998</v>
      </c>
      <c r="I5" s="4">
        <v>10.008562399999999</v>
      </c>
      <c r="J5" s="4">
        <v>8.1</v>
      </c>
      <c r="K5" s="4">
        <v>19</v>
      </c>
      <c r="L5" s="4">
        <v>5793.2</v>
      </c>
      <c r="M5" s="4">
        <v>11</v>
      </c>
      <c r="N5" s="4">
        <v>3338.5</v>
      </c>
      <c r="O5" s="5">
        <v>0.93570569999999997</v>
      </c>
      <c r="P5" s="6">
        <f t="shared" si="0"/>
        <v>93.570570000000004</v>
      </c>
      <c r="Q5" s="5">
        <f>1-O5</f>
        <v>6.4294300000000026E-2</v>
      </c>
      <c r="R5" s="6">
        <f>Q5*100</f>
        <v>6.4294300000000026</v>
      </c>
    </row>
    <row r="6" spans="1:18" x14ac:dyDescent="0.25">
      <c r="A6" s="4">
        <v>10936</v>
      </c>
      <c r="B6" s="4" t="s">
        <v>22</v>
      </c>
      <c r="C6" s="4" t="s">
        <v>15</v>
      </c>
      <c r="D6" s="4">
        <v>5</v>
      </c>
      <c r="E6" s="4">
        <v>2</v>
      </c>
      <c r="F6" s="4">
        <v>0.28687000000000001</v>
      </c>
      <c r="G6" s="4">
        <v>0.67624999999999991</v>
      </c>
      <c r="H6" s="4">
        <v>13.757850000000001</v>
      </c>
      <c r="I6" s="4">
        <v>12.0420661</v>
      </c>
      <c r="J6" s="4">
        <v>10</v>
      </c>
      <c r="K6" s="4">
        <v>19</v>
      </c>
      <c r="L6" s="4">
        <v>5790.7</v>
      </c>
      <c r="M6" s="4">
        <v>11</v>
      </c>
      <c r="N6" s="4">
        <v>3335.6</v>
      </c>
      <c r="O6" s="5">
        <v>0.93852410000000008</v>
      </c>
      <c r="P6" s="6">
        <f t="shared" si="0"/>
        <v>93.852410000000006</v>
      </c>
      <c r="Q6" s="5">
        <f>1-O6</f>
        <v>6.1475899999999917E-2</v>
      </c>
      <c r="R6" s="6">
        <f>Q6*100</f>
        <v>6.1475899999999921</v>
      </c>
    </row>
    <row r="9" spans="1:18" x14ac:dyDescent="0.25">
      <c r="A9" t="s">
        <v>16</v>
      </c>
      <c r="B9" t="s">
        <v>18</v>
      </c>
      <c r="I9" t="s">
        <v>16</v>
      </c>
      <c r="J9" t="s">
        <v>18</v>
      </c>
      <c r="K9" t="s">
        <v>8</v>
      </c>
    </row>
    <row r="10" spans="1:18" x14ac:dyDescent="0.25">
      <c r="A10">
        <v>1024</v>
      </c>
      <c r="B10" s="2">
        <f>R2</f>
        <v>6.2890699999999855</v>
      </c>
      <c r="I10">
        <v>1024</v>
      </c>
      <c r="J10" s="2">
        <v>6.2890699999999855</v>
      </c>
      <c r="K10">
        <v>2</v>
      </c>
    </row>
    <row r="11" spans="1:18" x14ac:dyDescent="0.25">
      <c r="A11">
        <v>3502</v>
      </c>
      <c r="B11" s="2">
        <f t="shared" ref="B11:B14" si="1">R3</f>
        <v>6.3849299999999998</v>
      </c>
      <c r="I11">
        <v>3502</v>
      </c>
      <c r="J11" s="2">
        <v>6.3849299999999998</v>
      </c>
      <c r="K11">
        <v>4.2</v>
      </c>
    </row>
    <row r="12" spans="1:18" x14ac:dyDescent="0.25">
      <c r="A12" s="1">
        <v>5980</v>
      </c>
      <c r="B12" s="3">
        <f t="shared" si="1"/>
        <v>6.6555300000000095</v>
      </c>
      <c r="I12" s="1">
        <v>5980</v>
      </c>
      <c r="J12" s="3">
        <v>6.6555300000000095</v>
      </c>
      <c r="K12" s="1">
        <v>6.1</v>
      </c>
    </row>
    <row r="13" spans="1:18" x14ac:dyDescent="0.25">
      <c r="A13">
        <v>8458</v>
      </c>
      <c r="B13" s="2">
        <f t="shared" si="1"/>
        <v>6.4294300000000026</v>
      </c>
      <c r="I13">
        <v>8458</v>
      </c>
      <c r="J13" s="2">
        <v>6.4294300000000026</v>
      </c>
      <c r="K13">
        <v>8.1</v>
      </c>
    </row>
    <row r="14" spans="1:18" x14ac:dyDescent="0.25">
      <c r="A14">
        <v>10936</v>
      </c>
      <c r="B14" s="2">
        <f t="shared" si="1"/>
        <v>6.1475899999999921</v>
      </c>
      <c r="I14">
        <v>10936</v>
      </c>
      <c r="J14" s="2">
        <v>6.1475899999999921</v>
      </c>
      <c r="K14">
        <v>10</v>
      </c>
    </row>
  </sheetData>
  <pageMargins left="0.7" right="0.7" top="0.75" bottom="0.75" header="0.3" footer="0.3"/>
  <ignoredErrors>
    <ignoredError sqref="Q2:Q6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828B-CADE-4DC2-8D75-29134990A5E1}">
  <dimension ref="A1:R14"/>
  <sheetViews>
    <sheetView zoomScale="115" zoomScaleNormal="115" workbookViewId="0"/>
  </sheetViews>
  <sheetFormatPr baseColWidth="10" defaultRowHeight="15" x14ac:dyDescent="0.25"/>
  <cols>
    <col min="1" max="1" width="6.7109375" bestFit="1" customWidth="1"/>
    <col min="2" max="2" width="20" bestFit="1" customWidth="1"/>
    <col min="3" max="3" width="13.140625" bestFit="1" customWidth="1"/>
    <col min="4" max="4" width="6.85546875" bestFit="1" customWidth="1"/>
    <col min="5" max="5" width="9.140625" bestFit="1" customWidth="1"/>
    <col min="6" max="6" width="8.5703125" bestFit="1" customWidth="1"/>
    <col min="7" max="8" width="8.140625" bestFit="1" customWidth="1"/>
    <col min="9" max="9" width="16.28515625" bestFit="1" customWidth="1"/>
    <col min="10" max="10" width="15.7109375" bestFit="1" customWidth="1"/>
    <col min="11" max="11" width="6.7109375" bestFit="1" customWidth="1"/>
    <col min="12" max="12" width="8.85546875" bestFit="1" customWidth="1"/>
    <col min="13" max="13" width="10.7109375" bestFit="1" customWidth="1"/>
    <col min="14" max="14" width="12.85546875" bestFit="1" customWidth="1"/>
    <col min="15" max="15" width="10.28515625" bestFit="1" customWidth="1"/>
    <col min="16" max="16" width="14.85546875" bestFit="1" customWidth="1"/>
    <col min="17" max="17" width="13.5703125" bestFit="1" customWidth="1"/>
    <col min="18" max="18" width="17.140625" bestFit="1" customWidth="1"/>
  </cols>
  <sheetData>
    <row r="1" spans="1:18" x14ac:dyDescent="0.25">
      <c r="A1" s="10" t="s">
        <v>16</v>
      </c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19</v>
      </c>
      <c r="Q1" s="10" t="s">
        <v>17</v>
      </c>
      <c r="R1" s="10" t="s">
        <v>18</v>
      </c>
    </row>
    <row r="2" spans="1:18" x14ac:dyDescent="0.25">
      <c r="A2" s="4">
        <v>1024</v>
      </c>
      <c r="B2" s="4" t="s">
        <v>24</v>
      </c>
      <c r="C2" s="4" t="s">
        <v>15</v>
      </c>
      <c r="D2" s="4">
        <v>5</v>
      </c>
      <c r="E2" s="4">
        <v>4</v>
      </c>
      <c r="F2" s="4">
        <v>0.30845</v>
      </c>
      <c r="G2" s="4">
        <v>0.70979000000000014</v>
      </c>
      <c r="H2" s="4">
        <v>5.0922999999999998</v>
      </c>
      <c r="I2" s="4">
        <v>3.4396814999999998</v>
      </c>
      <c r="J2" s="4">
        <v>2.1</v>
      </c>
      <c r="K2" s="4">
        <v>20</v>
      </c>
      <c r="L2" s="4">
        <v>6348.8</v>
      </c>
      <c r="M2" s="4">
        <v>12</v>
      </c>
      <c r="N2" s="4">
        <v>3570.1</v>
      </c>
      <c r="O2" s="5">
        <v>0.87587899999999996</v>
      </c>
      <c r="P2" s="6">
        <f>O2*100</f>
        <v>87.587899999999991</v>
      </c>
      <c r="Q2" s="5">
        <f>1-O2</f>
        <v>0.12412100000000004</v>
      </c>
      <c r="R2" s="6">
        <f>Q2*100</f>
        <v>12.412100000000004</v>
      </c>
    </row>
    <row r="3" spans="1:18" x14ac:dyDescent="0.25">
      <c r="A3" s="4">
        <v>4187</v>
      </c>
      <c r="B3" s="4" t="s">
        <v>24</v>
      </c>
      <c r="C3" s="4" t="s">
        <v>15</v>
      </c>
      <c r="D3" s="4">
        <v>5</v>
      </c>
      <c r="E3" s="4">
        <v>4</v>
      </c>
      <c r="F3" s="4">
        <v>0.30181999999999998</v>
      </c>
      <c r="G3" s="4">
        <v>0.63317000000000001</v>
      </c>
      <c r="H3" s="4">
        <v>7.7990900000000014</v>
      </c>
      <c r="I3" s="4">
        <v>6.3091658000000006</v>
      </c>
      <c r="J3" s="4">
        <v>5</v>
      </c>
      <c r="K3" s="4">
        <v>20</v>
      </c>
      <c r="L3" s="4">
        <v>6349.2</v>
      </c>
      <c r="M3" s="4">
        <v>12</v>
      </c>
      <c r="N3" s="4">
        <v>3570.7</v>
      </c>
      <c r="O3" s="5">
        <v>0.8735849</v>
      </c>
      <c r="P3" s="6">
        <f t="shared" ref="P3:P6" si="0">O3*100</f>
        <v>87.358490000000003</v>
      </c>
      <c r="Q3" s="5">
        <f>1-O3</f>
        <v>0.1264151</v>
      </c>
      <c r="R3" s="6">
        <f>Q3*100</f>
        <v>12.64151</v>
      </c>
    </row>
    <row r="4" spans="1:18" x14ac:dyDescent="0.25">
      <c r="A4" s="7">
        <v>7351</v>
      </c>
      <c r="B4" s="7" t="s">
        <v>24</v>
      </c>
      <c r="C4" s="7" t="s">
        <v>15</v>
      </c>
      <c r="D4" s="7">
        <v>5</v>
      </c>
      <c r="E4" s="7">
        <v>4</v>
      </c>
      <c r="F4" s="7">
        <v>0.30587999999999999</v>
      </c>
      <c r="G4" s="7">
        <v>0.61024</v>
      </c>
      <c r="H4" s="7">
        <v>11.21843</v>
      </c>
      <c r="I4" s="7">
        <v>9.3544128000000004</v>
      </c>
      <c r="J4" s="7">
        <v>8</v>
      </c>
      <c r="K4" s="7">
        <v>20</v>
      </c>
      <c r="L4" s="7">
        <v>6343.3</v>
      </c>
      <c r="M4" s="7">
        <v>12</v>
      </c>
      <c r="N4" s="7">
        <v>3566.6</v>
      </c>
      <c r="O4" s="8">
        <v>0.87060270000000006</v>
      </c>
      <c r="P4" s="9">
        <f t="shared" si="0"/>
        <v>87.060270000000003</v>
      </c>
      <c r="Q4" s="8">
        <f>1-O4</f>
        <v>0.12939729999999994</v>
      </c>
      <c r="R4" s="9">
        <f>Q4*100</f>
        <v>12.939729999999994</v>
      </c>
    </row>
    <row r="5" spans="1:18" x14ac:dyDescent="0.25">
      <c r="A5" s="4">
        <v>10514</v>
      </c>
      <c r="B5" s="4" t="s">
        <v>24</v>
      </c>
      <c r="C5" s="4" t="s">
        <v>15</v>
      </c>
      <c r="D5" s="4">
        <v>5</v>
      </c>
      <c r="E5" s="4">
        <v>4</v>
      </c>
      <c r="F5" s="4">
        <v>0.32612000000000002</v>
      </c>
      <c r="G5" s="4">
        <v>0.74365000000000003</v>
      </c>
      <c r="H5" s="4">
        <v>14.79359</v>
      </c>
      <c r="I5" s="4">
        <v>13.0481842</v>
      </c>
      <c r="J5" s="4">
        <v>11.1</v>
      </c>
      <c r="K5" s="4">
        <v>20</v>
      </c>
      <c r="L5" s="4">
        <v>7037</v>
      </c>
      <c r="M5" s="4">
        <v>12</v>
      </c>
      <c r="N5" s="4">
        <v>4225.3999999999996</v>
      </c>
      <c r="O5" s="5">
        <v>0.87105770000000005</v>
      </c>
      <c r="P5" s="6">
        <f t="shared" si="0"/>
        <v>87.105770000000007</v>
      </c>
      <c r="Q5" s="5">
        <f>1-O5</f>
        <v>0.12894229999999995</v>
      </c>
      <c r="R5" s="6">
        <f>Q5*100</f>
        <v>12.894229999999995</v>
      </c>
    </row>
    <row r="6" spans="1:18" x14ac:dyDescent="0.25">
      <c r="A6" s="4">
        <v>13677</v>
      </c>
      <c r="B6" s="4" t="s">
        <v>24</v>
      </c>
      <c r="C6" s="4" t="s">
        <v>15</v>
      </c>
      <c r="D6" s="4">
        <v>5</v>
      </c>
      <c r="E6" s="4">
        <v>4</v>
      </c>
      <c r="F6" s="4">
        <v>0.31362000000000001</v>
      </c>
      <c r="G6" s="4">
        <v>0.65964000000000012</v>
      </c>
      <c r="H6" s="4">
        <v>18.211390000000002</v>
      </c>
      <c r="I6" s="4">
        <v>16.3026366</v>
      </c>
      <c r="J6" s="4">
        <v>14.1</v>
      </c>
      <c r="K6" s="4">
        <v>20</v>
      </c>
      <c r="L6" s="4">
        <v>7035.2</v>
      </c>
      <c r="M6" s="4">
        <v>12</v>
      </c>
      <c r="N6" s="4">
        <v>4220.8999999999996</v>
      </c>
      <c r="O6" s="5">
        <v>0.87158730000000006</v>
      </c>
      <c r="P6" s="6">
        <f t="shared" si="0"/>
        <v>87.158730000000006</v>
      </c>
      <c r="Q6" s="5">
        <f>1-O6</f>
        <v>0.12841269999999994</v>
      </c>
      <c r="R6" s="6">
        <f>Q6*100</f>
        <v>12.841269999999994</v>
      </c>
    </row>
    <row r="9" spans="1:18" x14ac:dyDescent="0.25">
      <c r="A9" t="s">
        <v>16</v>
      </c>
      <c r="B9" t="s">
        <v>18</v>
      </c>
      <c r="I9" t="s">
        <v>16</v>
      </c>
      <c r="J9" t="s">
        <v>18</v>
      </c>
      <c r="K9" t="s">
        <v>8</v>
      </c>
    </row>
    <row r="10" spans="1:18" x14ac:dyDescent="0.25">
      <c r="A10">
        <v>1024</v>
      </c>
      <c r="B10" s="2">
        <f>R2</f>
        <v>12.412100000000004</v>
      </c>
      <c r="I10">
        <v>1024</v>
      </c>
      <c r="J10" s="2">
        <f>R2</f>
        <v>12.412100000000004</v>
      </c>
      <c r="K10">
        <f>J2</f>
        <v>2.1</v>
      </c>
    </row>
    <row r="11" spans="1:18" x14ac:dyDescent="0.25">
      <c r="A11">
        <v>4187</v>
      </c>
      <c r="B11" s="2">
        <f t="shared" ref="B11:B14" si="1">R3</f>
        <v>12.64151</v>
      </c>
      <c r="I11">
        <v>4187</v>
      </c>
      <c r="J11" s="2">
        <f>R3</f>
        <v>12.64151</v>
      </c>
      <c r="K11">
        <f>J3</f>
        <v>5</v>
      </c>
    </row>
    <row r="12" spans="1:18" x14ac:dyDescent="0.25">
      <c r="A12" s="1">
        <v>7351</v>
      </c>
      <c r="B12" s="3">
        <f t="shared" si="1"/>
        <v>12.939729999999994</v>
      </c>
      <c r="I12" s="1">
        <v>7351</v>
      </c>
      <c r="J12" s="3">
        <f>R4</f>
        <v>12.939729999999994</v>
      </c>
      <c r="K12" s="1">
        <f>J4</f>
        <v>8</v>
      </c>
    </row>
    <row r="13" spans="1:18" x14ac:dyDescent="0.25">
      <c r="A13">
        <v>10514</v>
      </c>
      <c r="B13" s="2">
        <f t="shared" si="1"/>
        <v>12.894229999999995</v>
      </c>
      <c r="I13">
        <v>10514</v>
      </c>
      <c r="J13" s="2">
        <f>R5</f>
        <v>12.894229999999995</v>
      </c>
      <c r="K13">
        <f>J5</f>
        <v>11.1</v>
      </c>
    </row>
    <row r="14" spans="1:18" x14ac:dyDescent="0.25">
      <c r="A14">
        <v>13677</v>
      </c>
      <c r="B14" s="2">
        <f t="shared" si="1"/>
        <v>12.841269999999994</v>
      </c>
      <c r="I14">
        <v>13677</v>
      </c>
      <c r="J14" s="2">
        <f>R6</f>
        <v>12.841269999999994</v>
      </c>
      <c r="K14">
        <f>J6</f>
        <v>14.1</v>
      </c>
    </row>
  </sheetData>
  <pageMargins left="0.7" right="0.7" top="0.75" bottom="0.75" header="0.3" footer="0.3"/>
  <ignoredErrors>
    <ignoredError sqref="Q2:Q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2t,3p</vt:lpstr>
      <vt:lpstr>GREE_5Q_2N</vt:lpstr>
      <vt:lpstr>GREE_5Q_4N</vt:lpstr>
      <vt:lpstr>GRO_5Q_2N</vt:lpstr>
      <vt:lpstr>GRO_5Q_4N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Desdentado</dc:creator>
  <cp:lastModifiedBy>Elena Desdentado Fernández</cp:lastModifiedBy>
  <dcterms:created xsi:type="dcterms:W3CDTF">2015-06-05T18:19:34Z</dcterms:created>
  <dcterms:modified xsi:type="dcterms:W3CDTF">2025-10-15T08:32:42Z</dcterms:modified>
</cp:coreProperties>
</file>