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abs\semester_7\SMAD\"/>
    </mc:Choice>
  </mc:AlternateContent>
  <xr:revisionPtr revIDLastSave="0" documentId="13_ncr:1_{5715FAF5-2EEC-4D5A-978E-42120E19A4FE}" xr6:coauthVersionLast="47" xr6:coauthVersionMax="47" xr10:uidLastSave="{00000000-0000-0000-0000-000000000000}"/>
  <bookViews>
    <workbookView xWindow="-108" yWindow="-108" windowWidth="23256" windowHeight="12576" xr2:uid="{0494598A-C607-4C7E-8004-C5B953CD7B45}"/>
  </bookViews>
  <sheets>
    <sheet name="Регрессия" sheetId="3" r:id="rId1"/>
    <sheet name="Расчеты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6" i="1" l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C104" i="1"/>
  <c r="C105" i="1"/>
  <c r="C103" i="1"/>
  <c r="C78" i="1" l="1"/>
  <c r="C77" i="1"/>
  <c r="C76" i="1"/>
  <c r="F117" i="1"/>
  <c r="G117" i="1" s="1"/>
  <c r="F118" i="1"/>
  <c r="G118" i="1" s="1"/>
  <c r="F119" i="1"/>
  <c r="G119" i="1" s="1"/>
  <c r="F120" i="1"/>
  <c r="G120" i="1" s="1"/>
  <c r="F121" i="1"/>
  <c r="G121" i="1" s="1"/>
  <c r="F122" i="1"/>
  <c r="G122" i="1" s="1"/>
  <c r="F123" i="1"/>
  <c r="G123" i="1" s="1"/>
  <c r="F124" i="1"/>
  <c r="G124" i="1" s="1"/>
  <c r="F125" i="1"/>
  <c r="G125" i="1" s="1"/>
  <c r="F126" i="1"/>
  <c r="G126" i="1" s="1"/>
  <c r="F127" i="1"/>
  <c r="G127" i="1" s="1"/>
  <c r="F128" i="1"/>
  <c r="G128" i="1" s="1"/>
  <c r="F129" i="1"/>
  <c r="G129" i="1" s="1"/>
  <c r="F130" i="1"/>
  <c r="G130" i="1" s="1"/>
  <c r="F131" i="1"/>
  <c r="G131" i="1" s="1"/>
  <c r="F132" i="1"/>
  <c r="G132" i="1" s="1"/>
  <c r="F133" i="1"/>
  <c r="G133" i="1" s="1"/>
  <c r="F134" i="1"/>
  <c r="G134" i="1" s="1"/>
  <c r="F135" i="1"/>
  <c r="G135" i="1" s="1"/>
  <c r="F116" i="1"/>
  <c r="G116" i="1" s="1"/>
  <c r="F92" i="1" l="1"/>
  <c r="G92" i="1"/>
  <c r="E92" i="1"/>
  <c r="B92" i="1"/>
  <c r="D92" i="1"/>
  <c r="C92" i="1"/>
  <c r="A92" i="1"/>
  <c r="H92" i="1"/>
  <c r="C94" i="1"/>
  <c r="E94" i="1"/>
  <c r="D94" i="1"/>
  <c r="B94" i="1"/>
  <c r="H94" i="1"/>
  <c r="G94" i="1"/>
  <c r="F94" i="1"/>
  <c r="A94" i="1"/>
  <c r="D93" i="1"/>
  <c r="B93" i="1"/>
  <c r="H93" i="1"/>
  <c r="G93" i="1"/>
  <c r="E93" i="1"/>
  <c r="F93" i="1"/>
  <c r="C93" i="1"/>
  <c r="A93" i="1"/>
</calcChain>
</file>

<file path=xl/sharedStrings.xml><?xml version="1.0" encoding="utf-8"?>
<sst xmlns="http://schemas.openxmlformats.org/spreadsheetml/2006/main" count="47" uniqueCount="41">
  <si>
    <t>t</t>
  </si>
  <si>
    <t>yt</t>
  </si>
  <si>
    <t>Квантиль распределения Стьюдента</t>
  </si>
  <si>
    <t>Уровни</t>
  </si>
  <si>
    <t>Уровень</t>
  </si>
  <si>
    <t>Квантиль распределения Фишера</t>
  </si>
  <si>
    <t>xt1</t>
  </si>
  <si>
    <t>xt2</t>
  </si>
  <si>
    <t>xt3</t>
  </si>
  <si>
    <t>ВЫВОД ИТОГОВ</t>
  </si>
  <si>
    <t>Регрессионная статистика</t>
  </si>
  <si>
    <t>Множественный R</t>
  </si>
  <si>
    <t>R-квадрат</t>
  </si>
  <si>
    <t>Нормированный R-квадрат</t>
  </si>
  <si>
    <t>Стандартная ошибка</t>
  </si>
  <si>
    <t>Наблюдения</t>
  </si>
  <si>
    <t>Дисперсионный анализ</t>
  </si>
  <si>
    <t>Регрессия</t>
  </si>
  <si>
    <t>Остаток</t>
  </si>
  <si>
    <t>Итого</t>
  </si>
  <si>
    <t>Y-пересечение</t>
  </si>
  <si>
    <t>df</t>
  </si>
  <si>
    <t>SS</t>
  </si>
  <si>
    <t>MS</t>
  </si>
  <si>
    <t>F</t>
  </si>
  <si>
    <t>Значимость F</t>
  </si>
  <si>
    <t>Коэффициенты</t>
  </si>
  <si>
    <t>t-статистика</t>
  </si>
  <si>
    <t>P-Значение</t>
  </si>
  <si>
    <t>Нижние 95%</t>
  </si>
  <si>
    <t>Верхние 95%</t>
  </si>
  <si>
    <t>Нижние 95,0%</t>
  </si>
  <si>
    <t>Верхние 95,0%</t>
  </si>
  <si>
    <t>Значения коэффициентов</t>
  </si>
  <si>
    <t>Значения несмещенной дисперсии параметра</t>
  </si>
  <si>
    <t>yпр</t>
  </si>
  <si>
    <t>Коэффициенты модели</t>
  </si>
  <si>
    <t>e</t>
  </si>
  <si>
    <t>Переменная X 1</t>
  </si>
  <si>
    <t>Переменная X 2</t>
  </si>
  <si>
    <t>Переменная X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</si>
</sst>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 vertical="center"/>
    </xf>
    <xf numFmtId="0" fontId="0" fillId="0" borderId="1" xfId="0" applyBorder="1"/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Continuous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1" fillId="2" borderId="0" xfId="1" applyAlignment="1">
      <alignment horizontal="center" vertical="center"/>
    </xf>
  </cellXfs>
  <cellStyles count="2">
    <cellStyle name="Обычный" xfId="0" builtinId="0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Расчеты!$E$1</c:f>
              <c:strCache>
                <c:ptCount val="1"/>
                <c:pt idx="0">
                  <c:v>yt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Расчеты!$B$2:$B$41</c:f>
              <c:numCache>
                <c:formatCode>General</c:formatCode>
                <c:ptCount val="40"/>
                <c:pt idx="0">
                  <c:v>3.65</c:v>
                </c:pt>
                <c:pt idx="1">
                  <c:v>2.12</c:v>
                </c:pt>
                <c:pt idx="2">
                  <c:v>0.6</c:v>
                </c:pt>
                <c:pt idx="3">
                  <c:v>9.1</c:v>
                </c:pt>
                <c:pt idx="4">
                  <c:v>4.24</c:v>
                </c:pt>
                <c:pt idx="5">
                  <c:v>2.5</c:v>
                </c:pt>
                <c:pt idx="6">
                  <c:v>2.4</c:v>
                </c:pt>
                <c:pt idx="7">
                  <c:v>2.2999999999999998</c:v>
                </c:pt>
                <c:pt idx="8">
                  <c:v>51.97</c:v>
                </c:pt>
                <c:pt idx="9">
                  <c:v>2</c:v>
                </c:pt>
                <c:pt idx="10">
                  <c:v>4.99</c:v>
                </c:pt>
                <c:pt idx="11">
                  <c:v>1.1000000000000001</c:v>
                </c:pt>
                <c:pt idx="12">
                  <c:v>3.8</c:v>
                </c:pt>
                <c:pt idx="13">
                  <c:v>1.8</c:v>
                </c:pt>
                <c:pt idx="14">
                  <c:v>1.1000000000000001</c:v>
                </c:pt>
                <c:pt idx="15">
                  <c:v>2.2000000000000002</c:v>
                </c:pt>
                <c:pt idx="16">
                  <c:v>3.6</c:v>
                </c:pt>
                <c:pt idx="17">
                  <c:v>2.5</c:v>
                </c:pt>
                <c:pt idx="18">
                  <c:v>4.5999999999999996</c:v>
                </c:pt>
                <c:pt idx="19">
                  <c:v>1.9</c:v>
                </c:pt>
                <c:pt idx="20">
                  <c:v>2.8</c:v>
                </c:pt>
                <c:pt idx="21">
                  <c:v>1.6</c:v>
                </c:pt>
                <c:pt idx="22">
                  <c:v>237</c:v>
                </c:pt>
                <c:pt idx="23">
                  <c:v>3.5</c:v>
                </c:pt>
                <c:pt idx="24">
                  <c:v>7.5</c:v>
                </c:pt>
                <c:pt idx="25">
                  <c:v>1.4</c:v>
                </c:pt>
                <c:pt idx="26">
                  <c:v>2.2999999999999998</c:v>
                </c:pt>
                <c:pt idx="27">
                  <c:v>2.6</c:v>
                </c:pt>
                <c:pt idx="28">
                  <c:v>6.1</c:v>
                </c:pt>
                <c:pt idx="29">
                  <c:v>2.2999999999999998</c:v>
                </c:pt>
                <c:pt idx="30">
                  <c:v>4.3</c:v>
                </c:pt>
                <c:pt idx="31">
                  <c:v>4.3</c:v>
                </c:pt>
                <c:pt idx="32">
                  <c:v>0.7</c:v>
                </c:pt>
                <c:pt idx="33">
                  <c:v>2.86</c:v>
                </c:pt>
                <c:pt idx="34">
                  <c:v>5.0999999999999996</c:v>
                </c:pt>
                <c:pt idx="35">
                  <c:v>2.4</c:v>
                </c:pt>
                <c:pt idx="36">
                  <c:v>3.2</c:v>
                </c:pt>
                <c:pt idx="37">
                  <c:v>1.9</c:v>
                </c:pt>
                <c:pt idx="38">
                  <c:v>1.86</c:v>
                </c:pt>
                <c:pt idx="39">
                  <c:v>2.8</c:v>
                </c:pt>
              </c:numCache>
            </c:numRef>
          </c:xVal>
          <c:yVal>
            <c:numRef>
              <c:f>Расчеты!$E$2:$E$41</c:f>
              <c:numCache>
                <c:formatCode>0.00</c:formatCode>
                <c:ptCount val="40"/>
                <c:pt idx="0">
                  <c:v>6.7</c:v>
                </c:pt>
                <c:pt idx="1">
                  <c:v>5.05</c:v>
                </c:pt>
                <c:pt idx="2">
                  <c:v>4.7</c:v>
                </c:pt>
                <c:pt idx="3">
                  <c:v>4</c:v>
                </c:pt>
                <c:pt idx="4">
                  <c:v>3.3</c:v>
                </c:pt>
                <c:pt idx="5">
                  <c:v>3.1</c:v>
                </c:pt>
                <c:pt idx="6">
                  <c:v>2.9</c:v>
                </c:pt>
                <c:pt idx="7">
                  <c:v>2.5</c:v>
                </c:pt>
                <c:pt idx="8">
                  <c:v>2.2999999999999998</c:v>
                </c:pt>
                <c:pt idx="9">
                  <c:v>2.1</c:v>
                </c:pt>
                <c:pt idx="10">
                  <c:v>1.8</c:v>
                </c:pt>
                <c:pt idx="11">
                  <c:v>1</c:v>
                </c:pt>
                <c:pt idx="12">
                  <c:v>1</c:v>
                </c:pt>
                <c:pt idx="13">
                  <c:v>0.9</c:v>
                </c:pt>
                <c:pt idx="14">
                  <c:v>0.9</c:v>
                </c:pt>
                <c:pt idx="15">
                  <c:v>0.8</c:v>
                </c:pt>
                <c:pt idx="16">
                  <c:v>0.6</c:v>
                </c:pt>
                <c:pt idx="17">
                  <c:v>0.3</c:v>
                </c:pt>
                <c:pt idx="18">
                  <c:v>0.3</c:v>
                </c:pt>
                <c:pt idx="19">
                  <c:v>0</c:v>
                </c:pt>
                <c:pt idx="20">
                  <c:v>-0.2</c:v>
                </c:pt>
                <c:pt idx="21">
                  <c:v>-0.3</c:v>
                </c:pt>
                <c:pt idx="22">
                  <c:v>-5.0999999999999996</c:v>
                </c:pt>
                <c:pt idx="23">
                  <c:v>11.1</c:v>
                </c:pt>
                <c:pt idx="24">
                  <c:v>6.5</c:v>
                </c:pt>
                <c:pt idx="25">
                  <c:v>5.62</c:v>
                </c:pt>
                <c:pt idx="26">
                  <c:v>4.4000000000000004</c:v>
                </c:pt>
                <c:pt idx="27">
                  <c:v>4.2</c:v>
                </c:pt>
                <c:pt idx="28">
                  <c:v>4.0999999999999996</c:v>
                </c:pt>
                <c:pt idx="29">
                  <c:v>2.9</c:v>
                </c:pt>
                <c:pt idx="30">
                  <c:v>4</c:v>
                </c:pt>
                <c:pt idx="31">
                  <c:v>3.2</c:v>
                </c:pt>
                <c:pt idx="32">
                  <c:v>1.8</c:v>
                </c:pt>
                <c:pt idx="33">
                  <c:v>1.1000000000000001</c:v>
                </c:pt>
                <c:pt idx="34">
                  <c:v>0.8</c:v>
                </c:pt>
                <c:pt idx="35">
                  <c:v>-0.6</c:v>
                </c:pt>
                <c:pt idx="36">
                  <c:v>-1</c:v>
                </c:pt>
                <c:pt idx="37">
                  <c:v>0</c:v>
                </c:pt>
                <c:pt idx="38">
                  <c:v>1</c:v>
                </c:pt>
                <c:pt idx="39">
                  <c:v>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BC-4484-A7DA-A3FD1CB13B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935136"/>
        <c:axId val="423933216"/>
      </c:scatterChart>
      <c:valAx>
        <c:axId val="423935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xt1</a:t>
                </a:r>
                <a:r>
                  <a:rPr lang="ru-RU"/>
                  <a:t> (уровень инфляции)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3933216"/>
        <c:crosses val="autoZero"/>
        <c:crossBetween val="midCat"/>
      </c:valAx>
      <c:valAx>
        <c:axId val="42393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 </a:t>
                </a:r>
                <a:r>
                  <a:rPr lang="en-US"/>
                  <a:t>yt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3935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Расчеты!$E$1</c:f>
              <c:strCache>
                <c:ptCount val="1"/>
                <c:pt idx="0">
                  <c:v>yt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Расчеты!$C$2:$C$41</c:f>
              <c:numCache>
                <c:formatCode>General</c:formatCode>
                <c:ptCount val="40"/>
                <c:pt idx="0">
                  <c:v>14.92</c:v>
                </c:pt>
                <c:pt idx="1">
                  <c:v>23</c:v>
                </c:pt>
                <c:pt idx="2">
                  <c:v>7.4</c:v>
                </c:pt>
                <c:pt idx="3">
                  <c:v>24</c:v>
                </c:pt>
                <c:pt idx="4">
                  <c:v>18</c:v>
                </c:pt>
                <c:pt idx="5">
                  <c:v>34.880000000000003</c:v>
                </c:pt>
                <c:pt idx="6">
                  <c:v>20</c:v>
                </c:pt>
                <c:pt idx="7">
                  <c:v>46.7</c:v>
                </c:pt>
                <c:pt idx="8">
                  <c:v>35</c:v>
                </c:pt>
                <c:pt idx="9">
                  <c:v>37.75</c:v>
                </c:pt>
                <c:pt idx="10">
                  <c:v>52</c:v>
                </c:pt>
                <c:pt idx="11">
                  <c:v>32</c:v>
                </c:pt>
                <c:pt idx="12">
                  <c:v>26.8</c:v>
                </c:pt>
                <c:pt idx="13">
                  <c:v>57.3</c:v>
                </c:pt>
                <c:pt idx="14">
                  <c:v>55.2</c:v>
                </c:pt>
                <c:pt idx="15">
                  <c:v>44.5</c:v>
                </c:pt>
                <c:pt idx="16">
                  <c:v>43.5</c:v>
                </c:pt>
                <c:pt idx="17">
                  <c:v>33</c:v>
                </c:pt>
                <c:pt idx="18">
                  <c:v>14</c:v>
                </c:pt>
                <c:pt idx="19">
                  <c:v>48.6</c:v>
                </c:pt>
                <c:pt idx="20">
                  <c:v>44.5</c:v>
                </c:pt>
                <c:pt idx="21">
                  <c:v>30</c:v>
                </c:pt>
                <c:pt idx="22">
                  <c:v>84</c:v>
                </c:pt>
                <c:pt idx="23">
                  <c:v>26</c:v>
                </c:pt>
                <c:pt idx="24">
                  <c:v>27</c:v>
                </c:pt>
                <c:pt idx="25">
                  <c:v>2.7</c:v>
                </c:pt>
                <c:pt idx="26">
                  <c:v>38.4</c:v>
                </c:pt>
                <c:pt idx="27">
                  <c:v>46.4</c:v>
                </c:pt>
                <c:pt idx="28">
                  <c:v>36</c:v>
                </c:pt>
                <c:pt idx="29">
                  <c:v>46.6</c:v>
                </c:pt>
                <c:pt idx="30">
                  <c:v>44.8</c:v>
                </c:pt>
                <c:pt idx="31">
                  <c:v>46.7</c:v>
                </c:pt>
                <c:pt idx="32">
                  <c:v>38.200000000000003</c:v>
                </c:pt>
                <c:pt idx="33">
                  <c:v>54.6</c:v>
                </c:pt>
                <c:pt idx="34">
                  <c:v>40.200000000000003</c:v>
                </c:pt>
                <c:pt idx="35">
                  <c:v>52.1</c:v>
                </c:pt>
                <c:pt idx="36">
                  <c:v>43.7</c:v>
                </c:pt>
                <c:pt idx="37">
                  <c:v>48.6</c:v>
                </c:pt>
                <c:pt idx="38">
                  <c:v>42.3</c:v>
                </c:pt>
                <c:pt idx="39">
                  <c:v>47.9</c:v>
                </c:pt>
              </c:numCache>
            </c:numRef>
          </c:xVal>
          <c:yVal>
            <c:numRef>
              <c:f>Расчеты!$E$2:$E$41</c:f>
              <c:numCache>
                <c:formatCode>0.00</c:formatCode>
                <c:ptCount val="40"/>
                <c:pt idx="0">
                  <c:v>6.7</c:v>
                </c:pt>
                <c:pt idx="1">
                  <c:v>5.05</c:v>
                </c:pt>
                <c:pt idx="2">
                  <c:v>4.7</c:v>
                </c:pt>
                <c:pt idx="3">
                  <c:v>4</c:v>
                </c:pt>
                <c:pt idx="4">
                  <c:v>3.3</c:v>
                </c:pt>
                <c:pt idx="5">
                  <c:v>3.1</c:v>
                </c:pt>
                <c:pt idx="6">
                  <c:v>2.9</c:v>
                </c:pt>
                <c:pt idx="7">
                  <c:v>2.5</c:v>
                </c:pt>
                <c:pt idx="8">
                  <c:v>2.2999999999999998</c:v>
                </c:pt>
                <c:pt idx="9">
                  <c:v>2.1</c:v>
                </c:pt>
                <c:pt idx="10">
                  <c:v>1.8</c:v>
                </c:pt>
                <c:pt idx="11">
                  <c:v>1</c:v>
                </c:pt>
                <c:pt idx="12">
                  <c:v>1</c:v>
                </c:pt>
                <c:pt idx="13">
                  <c:v>0.9</c:v>
                </c:pt>
                <c:pt idx="14">
                  <c:v>0.9</c:v>
                </c:pt>
                <c:pt idx="15">
                  <c:v>0.8</c:v>
                </c:pt>
                <c:pt idx="16">
                  <c:v>0.6</c:v>
                </c:pt>
                <c:pt idx="17">
                  <c:v>0.3</c:v>
                </c:pt>
                <c:pt idx="18">
                  <c:v>0.3</c:v>
                </c:pt>
                <c:pt idx="19">
                  <c:v>0</c:v>
                </c:pt>
                <c:pt idx="20">
                  <c:v>-0.2</c:v>
                </c:pt>
                <c:pt idx="21">
                  <c:v>-0.3</c:v>
                </c:pt>
                <c:pt idx="22">
                  <c:v>-5.0999999999999996</c:v>
                </c:pt>
                <c:pt idx="23">
                  <c:v>11.1</c:v>
                </c:pt>
                <c:pt idx="24">
                  <c:v>6.5</c:v>
                </c:pt>
                <c:pt idx="25">
                  <c:v>5.62</c:v>
                </c:pt>
                <c:pt idx="26">
                  <c:v>4.4000000000000004</c:v>
                </c:pt>
                <c:pt idx="27">
                  <c:v>4.2</c:v>
                </c:pt>
                <c:pt idx="28">
                  <c:v>4.0999999999999996</c:v>
                </c:pt>
                <c:pt idx="29">
                  <c:v>2.9</c:v>
                </c:pt>
                <c:pt idx="30">
                  <c:v>4</c:v>
                </c:pt>
                <c:pt idx="31">
                  <c:v>3.2</c:v>
                </c:pt>
                <c:pt idx="32">
                  <c:v>1.8</c:v>
                </c:pt>
                <c:pt idx="33">
                  <c:v>1.1000000000000001</c:v>
                </c:pt>
                <c:pt idx="34">
                  <c:v>0.8</c:v>
                </c:pt>
                <c:pt idx="35">
                  <c:v>-0.6</c:v>
                </c:pt>
                <c:pt idx="36">
                  <c:v>-1</c:v>
                </c:pt>
                <c:pt idx="37">
                  <c:v>0</c:v>
                </c:pt>
                <c:pt idx="38">
                  <c:v>1</c:v>
                </c:pt>
                <c:pt idx="39">
                  <c:v>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D5-4547-9654-3A83869E40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6423984"/>
        <c:axId val="916424464"/>
      </c:scatterChart>
      <c:valAx>
        <c:axId val="916423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xt2</a:t>
                </a:r>
                <a:r>
                  <a:rPr lang="ru-RU"/>
                  <a:t> (гос</a:t>
                </a:r>
                <a:r>
                  <a:rPr lang="ru-RU" baseline="0"/>
                  <a:t>. расходы к ВВП</a:t>
                </a:r>
                <a:r>
                  <a:rPr lang="ru-RU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16424464"/>
        <c:crosses val="autoZero"/>
        <c:crossBetween val="midCat"/>
      </c:valAx>
      <c:valAx>
        <c:axId val="91642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yt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16423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Расчеты!$E$1</c:f>
              <c:strCache>
                <c:ptCount val="1"/>
                <c:pt idx="0">
                  <c:v>yt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Расчеты!$D$2:$D$41</c:f>
              <c:numCache>
                <c:formatCode>General</c:formatCode>
                <c:ptCount val="40"/>
                <c:pt idx="0">
                  <c:v>0.63300000000000001</c:v>
                </c:pt>
                <c:pt idx="1">
                  <c:v>0.70499999999999996</c:v>
                </c:pt>
                <c:pt idx="2">
                  <c:v>0.76800000000000002</c:v>
                </c:pt>
                <c:pt idx="3">
                  <c:v>0.82199999999999995</c:v>
                </c:pt>
                <c:pt idx="4">
                  <c:v>0.754</c:v>
                </c:pt>
                <c:pt idx="5">
                  <c:v>0.92100000000000004</c:v>
                </c:pt>
                <c:pt idx="6">
                  <c:v>0.93899999999999995</c:v>
                </c:pt>
                <c:pt idx="7">
                  <c:v>0.90500000000000003</c:v>
                </c:pt>
                <c:pt idx="8">
                  <c:v>0.83799999999999997</c:v>
                </c:pt>
                <c:pt idx="9">
                  <c:v>0.92500000000000004</c:v>
                </c:pt>
                <c:pt idx="10">
                  <c:v>0.75800000000000001</c:v>
                </c:pt>
                <c:pt idx="11">
                  <c:v>0.96199999999999997</c:v>
                </c:pt>
                <c:pt idx="12">
                  <c:v>0.95099999999999996</c:v>
                </c:pt>
                <c:pt idx="13">
                  <c:v>0.90300000000000002</c:v>
                </c:pt>
                <c:pt idx="14">
                  <c:v>0.89500000000000002</c:v>
                </c:pt>
                <c:pt idx="15">
                  <c:v>0.92900000000000005</c:v>
                </c:pt>
                <c:pt idx="16">
                  <c:v>0.94099999999999995</c:v>
                </c:pt>
                <c:pt idx="17">
                  <c:v>0.93600000000000005</c:v>
                </c:pt>
                <c:pt idx="18">
                  <c:v>0.71299999999999997</c:v>
                </c:pt>
                <c:pt idx="19">
                  <c:v>0.94199999999999995</c:v>
                </c:pt>
                <c:pt idx="20">
                  <c:v>0.92500000000000004</c:v>
                </c:pt>
                <c:pt idx="21">
                  <c:v>0.875</c:v>
                </c:pt>
                <c:pt idx="22">
                  <c:v>0.84199999999999997</c:v>
                </c:pt>
                <c:pt idx="23">
                  <c:v>0.9</c:v>
                </c:pt>
                <c:pt idx="24">
                  <c:v>0.77300000000000002</c:v>
                </c:pt>
                <c:pt idx="25">
                  <c:v>0.7</c:v>
                </c:pt>
                <c:pt idx="26">
                  <c:v>0.91800000000000004</c:v>
                </c:pt>
                <c:pt idx="27">
                  <c:v>0.96099999999999997</c:v>
                </c:pt>
                <c:pt idx="28">
                  <c:v>0.80800000000000005</c:v>
                </c:pt>
                <c:pt idx="29">
                  <c:v>0.90500000000000003</c:v>
                </c:pt>
                <c:pt idx="30">
                  <c:v>0.80200000000000005</c:v>
                </c:pt>
                <c:pt idx="31">
                  <c:v>0.876</c:v>
                </c:pt>
                <c:pt idx="32">
                  <c:v>0.875</c:v>
                </c:pt>
                <c:pt idx="33">
                  <c:v>0.93700000000000006</c:v>
                </c:pt>
                <c:pt idx="34">
                  <c:v>0.82099999999999995</c:v>
                </c:pt>
                <c:pt idx="35">
                  <c:v>0.91600000000000004</c:v>
                </c:pt>
                <c:pt idx="36">
                  <c:v>0.89</c:v>
                </c:pt>
                <c:pt idx="37">
                  <c:v>0.94199999999999995</c:v>
                </c:pt>
                <c:pt idx="38">
                  <c:v>0.86599999999999999</c:v>
                </c:pt>
                <c:pt idx="39">
                  <c:v>0.84799999999999998</c:v>
                </c:pt>
              </c:numCache>
            </c:numRef>
          </c:xVal>
          <c:yVal>
            <c:numRef>
              <c:f>Расчеты!$E$2:$E$41</c:f>
              <c:numCache>
                <c:formatCode>0.00</c:formatCode>
                <c:ptCount val="40"/>
                <c:pt idx="0">
                  <c:v>6.7</c:v>
                </c:pt>
                <c:pt idx="1">
                  <c:v>5.05</c:v>
                </c:pt>
                <c:pt idx="2">
                  <c:v>4.7</c:v>
                </c:pt>
                <c:pt idx="3">
                  <c:v>4</c:v>
                </c:pt>
                <c:pt idx="4">
                  <c:v>3.3</c:v>
                </c:pt>
                <c:pt idx="5">
                  <c:v>3.1</c:v>
                </c:pt>
                <c:pt idx="6">
                  <c:v>2.9</c:v>
                </c:pt>
                <c:pt idx="7">
                  <c:v>2.5</c:v>
                </c:pt>
                <c:pt idx="8">
                  <c:v>2.2999999999999998</c:v>
                </c:pt>
                <c:pt idx="9">
                  <c:v>2.1</c:v>
                </c:pt>
                <c:pt idx="10">
                  <c:v>1.8</c:v>
                </c:pt>
                <c:pt idx="11">
                  <c:v>1</c:v>
                </c:pt>
                <c:pt idx="12">
                  <c:v>1</c:v>
                </c:pt>
                <c:pt idx="13">
                  <c:v>0.9</c:v>
                </c:pt>
                <c:pt idx="14">
                  <c:v>0.9</c:v>
                </c:pt>
                <c:pt idx="15">
                  <c:v>0.8</c:v>
                </c:pt>
                <c:pt idx="16">
                  <c:v>0.6</c:v>
                </c:pt>
                <c:pt idx="17">
                  <c:v>0.3</c:v>
                </c:pt>
                <c:pt idx="18">
                  <c:v>0.3</c:v>
                </c:pt>
                <c:pt idx="19">
                  <c:v>0</c:v>
                </c:pt>
                <c:pt idx="20">
                  <c:v>-0.2</c:v>
                </c:pt>
                <c:pt idx="21">
                  <c:v>-0.3</c:v>
                </c:pt>
                <c:pt idx="22">
                  <c:v>-5.0999999999999996</c:v>
                </c:pt>
                <c:pt idx="23">
                  <c:v>11.1</c:v>
                </c:pt>
                <c:pt idx="24">
                  <c:v>6.5</c:v>
                </c:pt>
                <c:pt idx="25">
                  <c:v>5.62</c:v>
                </c:pt>
                <c:pt idx="26">
                  <c:v>4.4000000000000004</c:v>
                </c:pt>
                <c:pt idx="27">
                  <c:v>4.2</c:v>
                </c:pt>
                <c:pt idx="28">
                  <c:v>4.0999999999999996</c:v>
                </c:pt>
                <c:pt idx="29">
                  <c:v>2.9</c:v>
                </c:pt>
                <c:pt idx="30">
                  <c:v>4</c:v>
                </c:pt>
                <c:pt idx="31">
                  <c:v>3.2</c:v>
                </c:pt>
                <c:pt idx="32">
                  <c:v>1.8</c:v>
                </c:pt>
                <c:pt idx="33">
                  <c:v>1.1000000000000001</c:v>
                </c:pt>
                <c:pt idx="34">
                  <c:v>0.8</c:v>
                </c:pt>
                <c:pt idx="35">
                  <c:v>-0.6</c:v>
                </c:pt>
                <c:pt idx="36">
                  <c:v>-1</c:v>
                </c:pt>
                <c:pt idx="37">
                  <c:v>0</c:v>
                </c:pt>
                <c:pt idx="38">
                  <c:v>1</c:v>
                </c:pt>
                <c:pt idx="39">
                  <c:v>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C3-42FD-BE38-4401B06EDB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3425376"/>
        <c:axId val="913424896"/>
      </c:scatterChart>
      <c:valAx>
        <c:axId val="913425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xt3</a:t>
                </a:r>
                <a:r>
                  <a:rPr lang="ru-RU"/>
                  <a:t> (ИЧР)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13424896"/>
        <c:crosses val="autoZero"/>
        <c:crossBetween val="midCat"/>
      </c:valAx>
      <c:valAx>
        <c:axId val="91342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yt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13425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</a:t>
            </a:r>
            <a:r>
              <a:rPr lang="en-US" baseline="0"/>
              <a:t>(xt1)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Расчеты!$E$115</c:f>
              <c:strCache>
                <c:ptCount val="1"/>
                <c:pt idx="0">
                  <c:v>yt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Расчеты!$B$116:$B$155</c:f>
              <c:numCache>
                <c:formatCode>General</c:formatCode>
                <c:ptCount val="40"/>
                <c:pt idx="0">
                  <c:v>3.65</c:v>
                </c:pt>
                <c:pt idx="1">
                  <c:v>2.12</c:v>
                </c:pt>
                <c:pt idx="2">
                  <c:v>0.6</c:v>
                </c:pt>
                <c:pt idx="3">
                  <c:v>9.1</c:v>
                </c:pt>
                <c:pt idx="4">
                  <c:v>4.24</c:v>
                </c:pt>
                <c:pt idx="5">
                  <c:v>2.5</c:v>
                </c:pt>
                <c:pt idx="6">
                  <c:v>2.4</c:v>
                </c:pt>
                <c:pt idx="7">
                  <c:v>2.2999999999999998</c:v>
                </c:pt>
                <c:pt idx="8">
                  <c:v>51.97</c:v>
                </c:pt>
                <c:pt idx="9">
                  <c:v>2</c:v>
                </c:pt>
                <c:pt idx="10">
                  <c:v>4.99</c:v>
                </c:pt>
                <c:pt idx="11">
                  <c:v>1.1000000000000001</c:v>
                </c:pt>
                <c:pt idx="12">
                  <c:v>3.8</c:v>
                </c:pt>
                <c:pt idx="13">
                  <c:v>1.8</c:v>
                </c:pt>
                <c:pt idx="14">
                  <c:v>1.1000000000000001</c:v>
                </c:pt>
                <c:pt idx="15">
                  <c:v>2.2000000000000002</c:v>
                </c:pt>
                <c:pt idx="16">
                  <c:v>3.6</c:v>
                </c:pt>
                <c:pt idx="17">
                  <c:v>2.5</c:v>
                </c:pt>
                <c:pt idx="18">
                  <c:v>4.5999999999999996</c:v>
                </c:pt>
                <c:pt idx="19">
                  <c:v>1.9</c:v>
                </c:pt>
                <c:pt idx="20">
                  <c:v>2.8</c:v>
                </c:pt>
                <c:pt idx="21">
                  <c:v>1.6</c:v>
                </c:pt>
                <c:pt idx="22">
                  <c:v>237</c:v>
                </c:pt>
                <c:pt idx="23">
                  <c:v>3.5</c:v>
                </c:pt>
                <c:pt idx="24">
                  <c:v>7.5</c:v>
                </c:pt>
                <c:pt idx="25">
                  <c:v>1.4</c:v>
                </c:pt>
                <c:pt idx="26">
                  <c:v>2.2999999999999998</c:v>
                </c:pt>
                <c:pt idx="27">
                  <c:v>2.6</c:v>
                </c:pt>
                <c:pt idx="28">
                  <c:v>6.1</c:v>
                </c:pt>
                <c:pt idx="29">
                  <c:v>2.2999999999999998</c:v>
                </c:pt>
                <c:pt idx="30">
                  <c:v>4.3</c:v>
                </c:pt>
                <c:pt idx="31">
                  <c:v>4.3</c:v>
                </c:pt>
                <c:pt idx="32">
                  <c:v>0.7</c:v>
                </c:pt>
                <c:pt idx="33">
                  <c:v>2.86</c:v>
                </c:pt>
                <c:pt idx="34">
                  <c:v>5.0999999999999996</c:v>
                </c:pt>
                <c:pt idx="35">
                  <c:v>2.4</c:v>
                </c:pt>
                <c:pt idx="36">
                  <c:v>3.2</c:v>
                </c:pt>
                <c:pt idx="37">
                  <c:v>1.9</c:v>
                </c:pt>
                <c:pt idx="38">
                  <c:v>1.86</c:v>
                </c:pt>
                <c:pt idx="39">
                  <c:v>2.8</c:v>
                </c:pt>
              </c:numCache>
            </c:numRef>
          </c:xVal>
          <c:yVal>
            <c:numRef>
              <c:f>Расчеты!$E$116:$E$155</c:f>
              <c:numCache>
                <c:formatCode>0.00</c:formatCode>
                <c:ptCount val="40"/>
                <c:pt idx="0">
                  <c:v>6.7</c:v>
                </c:pt>
                <c:pt idx="1">
                  <c:v>5.05</c:v>
                </c:pt>
                <c:pt idx="2">
                  <c:v>4.7</c:v>
                </c:pt>
                <c:pt idx="3">
                  <c:v>4</c:v>
                </c:pt>
                <c:pt idx="4">
                  <c:v>3.3</c:v>
                </c:pt>
                <c:pt idx="5">
                  <c:v>3.1</c:v>
                </c:pt>
                <c:pt idx="6">
                  <c:v>2.9</c:v>
                </c:pt>
                <c:pt idx="7">
                  <c:v>2.5</c:v>
                </c:pt>
                <c:pt idx="8">
                  <c:v>2.2999999999999998</c:v>
                </c:pt>
                <c:pt idx="9">
                  <c:v>2.1</c:v>
                </c:pt>
                <c:pt idx="10">
                  <c:v>1.8</c:v>
                </c:pt>
                <c:pt idx="11">
                  <c:v>1</c:v>
                </c:pt>
                <c:pt idx="12">
                  <c:v>1</c:v>
                </c:pt>
                <c:pt idx="13">
                  <c:v>0.9</c:v>
                </c:pt>
                <c:pt idx="14">
                  <c:v>0.9</c:v>
                </c:pt>
                <c:pt idx="15">
                  <c:v>0.8</c:v>
                </c:pt>
                <c:pt idx="16">
                  <c:v>0.6</c:v>
                </c:pt>
                <c:pt idx="17">
                  <c:v>0.3</c:v>
                </c:pt>
                <c:pt idx="18">
                  <c:v>0.3</c:v>
                </c:pt>
                <c:pt idx="19">
                  <c:v>0</c:v>
                </c:pt>
                <c:pt idx="20">
                  <c:v>-0.2</c:v>
                </c:pt>
                <c:pt idx="21">
                  <c:v>-0.3</c:v>
                </c:pt>
                <c:pt idx="22">
                  <c:v>-5.0999999999999996</c:v>
                </c:pt>
                <c:pt idx="23">
                  <c:v>11.1</c:v>
                </c:pt>
                <c:pt idx="24">
                  <c:v>6.5</c:v>
                </c:pt>
                <c:pt idx="25">
                  <c:v>5.62</c:v>
                </c:pt>
                <c:pt idx="26">
                  <c:v>4.4000000000000004</c:v>
                </c:pt>
                <c:pt idx="27">
                  <c:v>4.2</c:v>
                </c:pt>
                <c:pt idx="28">
                  <c:v>4.0999999999999996</c:v>
                </c:pt>
                <c:pt idx="29">
                  <c:v>2.9</c:v>
                </c:pt>
                <c:pt idx="30">
                  <c:v>4</c:v>
                </c:pt>
                <c:pt idx="31">
                  <c:v>3.2</c:v>
                </c:pt>
                <c:pt idx="32">
                  <c:v>1.8</c:v>
                </c:pt>
                <c:pt idx="33">
                  <c:v>1.1000000000000001</c:v>
                </c:pt>
                <c:pt idx="34">
                  <c:v>0.8</c:v>
                </c:pt>
                <c:pt idx="35">
                  <c:v>-0.6</c:v>
                </c:pt>
                <c:pt idx="36">
                  <c:v>-1</c:v>
                </c:pt>
                <c:pt idx="37">
                  <c:v>0</c:v>
                </c:pt>
                <c:pt idx="38">
                  <c:v>1</c:v>
                </c:pt>
                <c:pt idx="39">
                  <c:v>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1F-41D3-85B2-B65BF1480FB7}"/>
            </c:ext>
          </c:extLst>
        </c:ser>
        <c:ser>
          <c:idx val="1"/>
          <c:order val="1"/>
          <c:tx>
            <c:strRef>
              <c:f>Расчеты!$F$115</c:f>
              <c:strCache>
                <c:ptCount val="1"/>
                <c:pt idx="0">
                  <c:v>yпр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Расчеты!$B$116:$B$155</c:f>
              <c:numCache>
                <c:formatCode>General</c:formatCode>
                <c:ptCount val="40"/>
                <c:pt idx="0">
                  <c:v>3.65</c:v>
                </c:pt>
                <c:pt idx="1">
                  <c:v>2.12</c:v>
                </c:pt>
                <c:pt idx="2">
                  <c:v>0.6</c:v>
                </c:pt>
                <c:pt idx="3">
                  <c:v>9.1</c:v>
                </c:pt>
                <c:pt idx="4">
                  <c:v>4.24</c:v>
                </c:pt>
                <c:pt idx="5">
                  <c:v>2.5</c:v>
                </c:pt>
                <c:pt idx="6">
                  <c:v>2.4</c:v>
                </c:pt>
                <c:pt idx="7">
                  <c:v>2.2999999999999998</c:v>
                </c:pt>
                <c:pt idx="8">
                  <c:v>51.97</c:v>
                </c:pt>
                <c:pt idx="9">
                  <c:v>2</c:v>
                </c:pt>
                <c:pt idx="10">
                  <c:v>4.99</c:v>
                </c:pt>
                <c:pt idx="11">
                  <c:v>1.1000000000000001</c:v>
                </c:pt>
                <c:pt idx="12">
                  <c:v>3.8</c:v>
                </c:pt>
                <c:pt idx="13">
                  <c:v>1.8</c:v>
                </c:pt>
                <c:pt idx="14">
                  <c:v>1.1000000000000001</c:v>
                </c:pt>
                <c:pt idx="15">
                  <c:v>2.2000000000000002</c:v>
                </c:pt>
                <c:pt idx="16">
                  <c:v>3.6</c:v>
                </c:pt>
                <c:pt idx="17">
                  <c:v>2.5</c:v>
                </c:pt>
                <c:pt idx="18">
                  <c:v>4.5999999999999996</c:v>
                </c:pt>
                <c:pt idx="19">
                  <c:v>1.9</c:v>
                </c:pt>
                <c:pt idx="20">
                  <c:v>2.8</c:v>
                </c:pt>
                <c:pt idx="21">
                  <c:v>1.6</c:v>
                </c:pt>
                <c:pt idx="22">
                  <c:v>237</c:v>
                </c:pt>
                <c:pt idx="23">
                  <c:v>3.5</c:v>
                </c:pt>
                <c:pt idx="24">
                  <c:v>7.5</c:v>
                </c:pt>
                <c:pt idx="25">
                  <c:v>1.4</c:v>
                </c:pt>
                <c:pt idx="26">
                  <c:v>2.2999999999999998</c:v>
                </c:pt>
                <c:pt idx="27">
                  <c:v>2.6</c:v>
                </c:pt>
                <c:pt idx="28">
                  <c:v>6.1</c:v>
                </c:pt>
                <c:pt idx="29">
                  <c:v>2.2999999999999998</c:v>
                </c:pt>
                <c:pt idx="30">
                  <c:v>4.3</c:v>
                </c:pt>
                <c:pt idx="31">
                  <c:v>4.3</c:v>
                </c:pt>
                <c:pt idx="32">
                  <c:v>0.7</c:v>
                </c:pt>
                <c:pt idx="33">
                  <c:v>2.86</c:v>
                </c:pt>
                <c:pt idx="34">
                  <c:v>5.0999999999999996</c:v>
                </c:pt>
                <c:pt idx="35">
                  <c:v>2.4</c:v>
                </c:pt>
                <c:pt idx="36">
                  <c:v>3.2</c:v>
                </c:pt>
                <c:pt idx="37">
                  <c:v>1.9</c:v>
                </c:pt>
                <c:pt idx="38">
                  <c:v>1.86</c:v>
                </c:pt>
                <c:pt idx="39">
                  <c:v>2.8</c:v>
                </c:pt>
              </c:numCache>
            </c:numRef>
          </c:xVal>
          <c:yVal>
            <c:numRef>
              <c:f>Расчеты!$F$116:$F$155</c:f>
              <c:numCache>
                <c:formatCode>General</c:formatCode>
                <c:ptCount val="40"/>
                <c:pt idx="0">
                  <c:v>5.3695841275635949</c:v>
                </c:pt>
                <c:pt idx="1">
                  <c:v>4.3919167154974526</c:v>
                </c:pt>
                <c:pt idx="2">
                  <c:v>5.0718008387093345</c:v>
                </c:pt>
                <c:pt idx="3">
                  <c:v>3.450108583769314</c:v>
                </c:pt>
                <c:pt idx="4">
                  <c:v>4.3783520768328872</c:v>
                </c:pt>
                <c:pt idx="5">
                  <c:v>2.2034549022286765</c:v>
                </c:pt>
                <c:pt idx="6">
                  <c:v>3.0959783299623762</c:v>
                </c:pt>
                <c:pt idx="7">
                  <c:v>1.5104377090374372</c:v>
                </c:pt>
                <c:pt idx="8">
                  <c:v>1.8218565528408979</c:v>
                </c:pt>
                <c:pt idx="9">
                  <c:v>1.9930992368902078</c:v>
                </c:pt>
                <c:pt idx="10">
                  <c:v>2.041414342969504</c:v>
                </c:pt>
                <c:pt idx="11">
                  <c:v>2.1619537897060885</c:v>
                </c:pt>
                <c:pt idx="12">
                  <c:v>2.5342805274427427</c:v>
                </c:pt>
                <c:pt idx="13">
                  <c:v>0.81598685388801595</c:v>
                </c:pt>
                <c:pt idx="14">
                  <c:v>1.021747550404478</c:v>
                </c:pt>
                <c:pt idx="15">
                  <c:v>1.5077529198964825</c:v>
                </c:pt>
                <c:pt idx="16">
                  <c:v>1.4731774384031944</c:v>
                </c:pt>
                <c:pt idx="17">
                  <c:v>2.2347635318452088</c:v>
                </c:pt>
                <c:pt idx="18">
                  <c:v>4.9037911517153274</c:v>
                </c:pt>
                <c:pt idx="19">
                  <c:v>1.1531775607982908</c:v>
                </c:pt>
                <c:pt idx="20">
                  <c:v>1.5223287334630111</c:v>
                </c:pt>
                <c:pt idx="21">
                  <c:v>2.8432839325643462</c:v>
                </c:pt>
                <c:pt idx="22">
                  <c:v>-4.8934903555503046</c:v>
                </c:pt>
                <c:pt idx="23">
                  <c:v>2.9193426072911617</c:v>
                </c:pt>
                <c:pt idx="24">
                  <c:v>3.5893382702774534</c:v>
                </c:pt>
                <c:pt idx="25">
                  <c:v>5.8088463951767908</c:v>
                </c:pt>
                <c:pt idx="26">
                  <c:v>1.9883740721572005</c:v>
                </c:pt>
                <c:pt idx="27">
                  <c:v>1.1677996038414244</c:v>
                </c:pt>
                <c:pt idx="28">
                  <c:v>2.7832858612440017</c:v>
                </c:pt>
                <c:pt idx="29">
                  <c:v>1.5171956875121344</c:v>
                </c:pt>
                <c:pt idx="30">
                  <c:v>2.2597459536204241</c:v>
                </c:pt>
                <c:pt idx="31">
                  <c:v>1.6590202917762022</c:v>
                </c:pt>
                <c:pt idx="32">
                  <c:v>2.3055625235725268</c:v>
                </c:pt>
                <c:pt idx="33">
                  <c:v>0.76208429322354299</c:v>
                </c:pt>
                <c:pt idx="34">
                  <c:v>2.4347336105081343</c:v>
                </c:pt>
                <c:pt idx="35">
                  <c:v>1.0734706670033072</c:v>
                </c:pt>
                <c:pt idx="36">
                  <c:v>1.7924856030527909</c:v>
                </c:pt>
                <c:pt idx="37">
                  <c:v>1.1531775607982908</c:v>
                </c:pt>
                <c:pt idx="38">
                  <c:v>2.0647501387761293</c:v>
                </c:pt>
                <c:pt idx="39">
                  <c:v>1.7840298092898621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21F-41D3-85B2-B65BF1480F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1680064"/>
        <c:axId val="1101677184"/>
      </c:scatterChart>
      <c:valAx>
        <c:axId val="1101680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01677184"/>
        <c:crosses val="autoZero"/>
        <c:crossBetween val="midCat"/>
      </c:valAx>
      <c:valAx>
        <c:axId val="110167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01680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y(xt2)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Расчеты!$E$115</c:f>
              <c:strCache>
                <c:ptCount val="1"/>
                <c:pt idx="0">
                  <c:v>yt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Расчеты!$C$116:$C$155</c:f>
              <c:numCache>
                <c:formatCode>General</c:formatCode>
                <c:ptCount val="40"/>
                <c:pt idx="0">
                  <c:v>14.92</c:v>
                </c:pt>
                <c:pt idx="1">
                  <c:v>23</c:v>
                </c:pt>
                <c:pt idx="2">
                  <c:v>7.4</c:v>
                </c:pt>
                <c:pt idx="3">
                  <c:v>24</c:v>
                </c:pt>
                <c:pt idx="4">
                  <c:v>18</c:v>
                </c:pt>
                <c:pt idx="5">
                  <c:v>34.880000000000003</c:v>
                </c:pt>
                <c:pt idx="6">
                  <c:v>20</c:v>
                </c:pt>
                <c:pt idx="7">
                  <c:v>46.7</c:v>
                </c:pt>
                <c:pt idx="8">
                  <c:v>35</c:v>
                </c:pt>
                <c:pt idx="9">
                  <c:v>37.75</c:v>
                </c:pt>
                <c:pt idx="10">
                  <c:v>52</c:v>
                </c:pt>
                <c:pt idx="11">
                  <c:v>32</c:v>
                </c:pt>
                <c:pt idx="12">
                  <c:v>26.8</c:v>
                </c:pt>
                <c:pt idx="13">
                  <c:v>57.3</c:v>
                </c:pt>
                <c:pt idx="14">
                  <c:v>55.2</c:v>
                </c:pt>
                <c:pt idx="15">
                  <c:v>44.5</c:v>
                </c:pt>
                <c:pt idx="16">
                  <c:v>43.5</c:v>
                </c:pt>
                <c:pt idx="17">
                  <c:v>33</c:v>
                </c:pt>
                <c:pt idx="18">
                  <c:v>14</c:v>
                </c:pt>
                <c:pt idx="19">
                  <c:v>48.6</c:v>
                </c:pt>
                <c:pt idx="20">
                  <c:v>44.5</c:v>
                </c:pt>
                <c:pt idx="21">
                  <c:v>30</c:v>
                </c:pt>
                <c:pt idx="22">
                  <c:v>84</c:v>
                </c:pt>
                <c:pt idx="23">
                  <c:v>26</c:v>
                </c:pt>
                <c:pt idx="24">
                  <c:v>27</c:v>
                </c:pt>
                <c:pt idx="25">
                  <c:v>2.7</c:v>
                </c:pt>
                <c:pt idx="26">
                  <c:v>38.4</c:v>
                </c:pt>
                <c:pt idx="27">
                  <c:v>46.4</c:v>
                </c:pt>
                <c:pt idx="28">
                  <c:v>36</c:v>
                </c:pt>
                <c:pt idx="29">
                  <c:v>46.6</c:v>
                </c:pt>
                <c:pt idx="30">
                  <c:v>44.8</c:v>
                </c:pt>
                <c:pt idx="31">
                  <c:v>46.7</c:v>
                </c:pt>
                <c:pt idx="32">
                  <c:v>38.200000000000003</c:v>
                </c:pt>
                <c:pt idx="33">
                  <c:v>54.6</c:v>
                </c:pt>
                <c:pt idx="34">
                  <c:v>40.200000000000003</c:v>
                </c:pt>
                <c:pt idx="35">
                  <c:v>52.1</c:v>
                </c:pt>
                <c:pt idx="36">
                  <c:v>43.7</c:v>
                </c:pt>
                <c:pt idx="37">
                  <c:v>48.6</c:v>
                </c:pt>
                <c:pt idx="38">
                  <c:v>42.3</c:v>
                </c:pt>
                <c:pt idx="39">
                  <c:v>47.9</c:v>
                </c:pt>
              </c:numCache>
            </c:numRef>
          </c:xVal>
          <c:yVal>
            <c:numRef>
              <c:f>Расчеты!$E$116:$E$155</c:f>
              <c:numCache>
                <c:formatCode>0.00</c:formatCode>
                <c:ptCount val="40"/>
                <c:pt idx="0">
                  <c:v>6.7</c:v>
                </c:pt>
                <c:pt idx="1">
                  <c:v>5.05</c:v>
                </c:pt>
                <c:pt idx="2">
                  <c:v>4.7</c:v>
                </c:pt>
                <c:pt idx="3">
                  <c:v>4</c:v>
                </c:pt>
                <c:pt idx="4">
                  <c:v>3.3</c:v>
                </c:pt>
                <c:pt idx="5">
                  <c:v>3.1</c:v>
                </c:pt>
                <c:pt idx="6">
                  <c:v>2.9</c:v>
                </c:pt>
                <c:pt idx="7">
                  <c:v>2.5</c:v>
                </c:pt>
                <c:pt idx="8">
                  <c:v>2.2999999999999998</c:v>
                </c:pt>
                <c:pt idx="9">
                  <c:v>2.1</c:v>
                </c:pt>
                <c:pt idx="10">
                  <c:v>1.8</c:v>
                </c:pt>
                <c:pt idx="11">
                  <c:v>1</c:v>
                </c:pt>
                <c:pt idx="12">
                  <c:v>1</c:v>
                </c:pt>
                <c:pt idx="13">
                  <c:v>0.9</c:v>
                </c:pt>
                <c:pt idx="14">
                  <c:v>0.9</c:v>
                </c:pt>
                <c:pt idx="15">
                  <c:v>0.8</c:v>
                </c:pt>
                <c:pt idx="16">
                  <c:v>0.6</c:v>
                </c:pt>
                <c:pt idx="17">
                  <c:v>0.3</c:v>
                </c:pt>
                <c:pt idx="18">
                  <c:v>0.3</c:v>
                </c:pt>
                <c:pt idx="19">
                  <c:v>0</c:v>
                </c:pt>
                <c:pt idx="20">
                  <c:v>-0.2</c:v>
                </c:pt>
                <c:pt idx="21">
                  <c:v>-0.3</c:v>
                </c:pt>
                <c:pt idx="22">
                  <c:v>-5.0999999999999996</c:v>
                </c:pt>
                <c:pt idx="23">
                  <c:v>11.1</c:v>
                </c:pt>
                <c:pt idx="24">
                  <c:v>6.5</c:v>
                </c:pt>
                <c:pt idx="25">
                  <c:v>5.62</c:v>
                </c:pt>
                <c:pt idx="26">
                  <c:v>4.4000000000000004</c:v>
                </c:pt>
                <c:pt idx="27">
                  <c:v>4.2</c:v>
                </c:pt>
                <c:pt idx="28">
                  <c:v>4.0999999999999996</c:v>
                </c:pt>
                <c:pt idx="29">
                  <c:v>2.9</c:v>
                </c:pt>
                <c:pt idx="30">
                  <c:v>4</c:v>
                </c:pt>
                <c:pt idx="31">
                  <c:v>3.2</c:v>
                </c:pt>
                <c:pt idx="32">
                  <c:v>1.8</c:v>
                </c:pt>
                <c:pt idx="33">
                  <c:v>1.1000000000000001</c:v>
                </c:pt>
                <c:pt idx="34">
                  <c:v>0.8</c:v>
                </c:pt>
                <c:pt idx="35">
                  <c:v>-0.6</c:v>
                </c:pt>
                <c:pt idx="36">
                  <c:v>-1</c:v>
                </c:pt>
                <c:pt idx="37">
                  <c:v>0</c:v>
                </c:pt>
                <c:pt idx="38">
                  <c:v>1</c:v>
                </c:pt>
                <c:pt idx="39">
                  <c:v>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5C-4F94-B5F9-E5E7F1AFF6C5}"/>
            </c:ext>
          </c:extLst>
        </c:ser>
        <c:ser>
          <c:idx val="1"/>
          <c:order val="1"/>
          <c:tx>
            <c:strRef>
              <c:f>Расчеты!$F$115</c:f>
              <c:strCache>
                <c:ptCount val="1"/>
                <c:pt idx="0">
                  <c:v>yпр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Расчеты!$C$116:$C$155</c:f>
              <c:numCache>
                <c:formatCode>General</c:formatCode>
                <c:ptCount val="40"/>
                <c:pt idx="0">
                  <c:v>14.92</c:v>
                </c:pt>
                <c:pt idx="1">
                  <c:v>23</c:v>
                </c:pt>
                <c:pt idx="2">
                  <c:v>7.4</c:v>
                </c:pt>
                <c:pt idx="3">
                  <c:v>24</c:v>
                </c:pt>
                <c:pt idx="4">
                  <c:v>18</c:v>
                </c:pt>
                <c:pt idx="5">
                  <c:v>34.880000000000003</c:v>
                </c:pt>
                <c:pt idx="6">
                  <c:v>20</c:v>
                </c:pt>
                <c:pt idx="7">
                  <c:v>46.7</c:v>
                </c:pt>
                <c:pt idx="8">
                  <c:v>35</c:v>
                </c:pt>
                <c:pt idx="9">
                  <c:v>37.75</c:v>
                </c:pt>
                <c:pt idx="10">
                  <c:v>52</c:v>
                </c:pt>
                <c:pt idx="11">
                  <c:v>32</c:v>
                </c:pt>
                <c:pt idx="12">
                  <c:v>26.8</c:v>
                </c:pt>
                <c:pt idx="13">
                  <c:v>57.3</c:v>
                </c:pt>
                <c:pt idx="14">
                  <c:v>55.2</c:v>
                </c:pt>
                <c:pt idx="15">
                  <c:v>44.5</c:v>
                </c:pt>
                <c:pt idx="16">
                  <c:v>43.5</c:v>
                </c:pt>
                <c:pt idx="17">
                  <c:v>33</c:v>
                </c:pt>
                <c:pt idx="18">
                  <c:v>14</c:v>
                </c:pt>
                <c:pt idx="19">
                  <c:v>48.6</c:v>
                </c:pt>
                <c:pt idx="20">
                  <c:v>44.5</c:v>
                </c:pt>
                <c:pt idx="21">
                  <c:v>30</c:v>
                </c:pt>
                <c:pt idx="22">
                  <c:v>84</c:v>
                </c:pt>
                <c:pt idx="23">
                  <c:v>26</c:v>
                </c:pt>
                <c:pt idx="24">
                  <c:v>27</c:v>
                </c:pt>
                <c:pt idx="25">
                  <c:v>2.7</c:v>
                </c:pt>
                <c:pt idx="26">
                  <c:v>38.4</c:v>
                </c:pt>
                <c:pt idx="27">
                  <c:v>46.4</c:v>
                </c:pt>
                <c:pt idx="28">
                  <c:v>36</c:v>
                </c:pt>
                <c:pt idx="29">
                  <c:v>46.6</c:v>
                </c:pt>
                <c:pt idx="30">
                  <c:v>44.8</c:v>
                </c:pt>
                <c:pt idx="31">
                  <c:v>46.7</c:v>
                </c:pt>
                <c:pt idx="32">
                  <c:v>38.200000000000003</c:v>
                </c:pt>
                <c:pt idx="33">
                  <c:v>54.6</c:v>
                </c:pt>
                <c:pt idx="34">
                  <c:v>40.200000000000003</c:v>
                </c:pt>
                <c:pt idx="35">
                  <c:v>52.1</c:v>
                </c:pt>
                <c:pt idx="36">
                  <c:v>43.7</c:v>
                </c:pt>
                <c:pt idx="37">
                  <c:v>48.6</c:v>
                </c:pt>
                <c:pt idx="38">
                  <c:v>42.3</c:v>
                </c:pt>
                <c:pt idx="39">
                  <c:v>47.9</c:v>
                </c:pt>
              </c:numCache>
            </c:numRef>
          </c:xVal>
          <c:yVal>
            <c:numRef>
              <c:f>Расчеты!$F$116:$F$155</c:f>
              <c:numCache>
                <c:formatCode>General</c:formatCode>
                <c:ptCount val="40"/>
                <c:pt idx="0">
                  <c:v>5.3695841275635949</c:v>
                </c:pt>
                <c:pt idx="1">
                  <c:v>4.3919167154974526</c:v>
                </c:pt>
                <c:pt idx="2">
                  <c:v>5.0718008387093345</c:v>
                </c:pt>
                <c:pt idx="3">
                  <c:v>3.450108583769314</c:v>
                </c:pt>
                <c:pt idx="4">
                  <c:v>4.3783520768328872</c:v>
                </c:pt>
                <c:pt idx="5">
                  <c:v>2.2034549022286765</c:v>
                </c:pt>
                <c:pt idx="6">
                  <c:v>3.0959783299623762</c:v>
                </c:pt>
                <c:pt idx="7">
                  <c:v>1.5104377090374372</c:v>
                </c:pt>
                <c:pt idx="8">
                  <c:v>1.8218565528408979</c:v>
                </c:pt>
                <c:pt idx="9">
                  <c:v>1.9930992368902078</c:v>
                </c:pt>
                <c:pt idx="10">
                  <c:v>2.041414342969504</c:v>
                </c:pt>
                <c:pt idx="11">
                  <c:v>2.1619537897060885</c:v>
                </c:pt>
                <c:pt idx="12">
                  <c:v>2.5342805274427427</c:v>
                </c:pt>
                <c:pt idx="13">
                  <c:v>0.81598685388801595</c:v>
                </c:pt>
                <c:pt idx="14">
                  <c:v>1.021747550404478</c:v>
                </c:pt>
                <c:pt idx="15">
                  <c:v>1.5077529198964825</c:v>
                </c:pt>
                <c:pt idx="16">
                  <c:v>1.4731774384031944</c:v>
                </c:pt>
                <c:pt idx="17">
                  <c:v>2.2347635318452088</c:v>
                </c:pt>
                <c:pt idx="18">
                  <c:v>4.9037911517153274</c:v>
                </c:pt>
                <c:pt idx="19">
                  <c:v>1.1531775607982908</c:v>
                </c:pt>
                <c:pt idx="20">
                  <c:v>1.5223287334630111</c:v>
                </c:pt>
                <c:pt idx="21">
                  <c:v>2.8432839325643462</c:v>
                </c:pt>
                <c:pt idx="22">
                  <c:v>-4.8934903555503046</c:v>
                </c:pt>
                <c:pt idx="23">
                  <c:v>2.9193426072911617</c:v>
                </c:pt>
                <c:pt idx="24">
                  <c:v>3.5893382702774534</c:v>
                </c:pt>
                <c:pt idx="25">
                  <c:v>5.8088463951767908</c:v>
                </c:pt>
                <c:pt idx="26">
                  <c:v>1.9883740721572005</c:v>
                </c:pt>
                <c:pt idx="27">
                  <c:v>1.1677996038414244</c:v>
                </c:pt>
                <c:pt idx="28">
                  <c:v>2.7832858612440017</c:v>
                </c:pt>
                <c:pt idx="29">
                  <c:v>1.5171956875121344</c:v>
                </c:pt>
                <c:pt idx="30">
                  <c:v>2.2597459536204241</c:v>
                </c:pt>
                <c:pt idx="31">
                  <c:v>1.6590202917762022</c:v>
                </c:pt>
                <c:pt idx="32">
                  <c:v>2.3055625235725268</c:v>
                </c:pt>
                <c:pt idx="33">
                  <c:v>0.76208429322354299</c:v>
                </c:pt>
                <c:pt idx="34">
                  <c:v>2.4347336105081343</c:v>
                </c:pt>
                <c:pt idx="35">
                  <c:v>1.0734706670033072</c:v>
                </c:pt>
                <c:pt idx="36">
                  <c:v>1.7924856030527909</c:v>
                </c:pt>
                <c:pt idx="37">
                  <c:v>1.1531775607982908</c:v>
                </c:pt>
                <c:pt idx="38">
                  <c:v>2.0647501387761293</c:v>
                </c:pt>
                <c:pt idx="39">
                  <c:v>1.7840298092898621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C5C-4F94-B5F9-E5E7F1AFF6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5373968"/>
        <c:axId val="1135371568"/>
      </c:scatterChart>
      <c:valAx>
        <c:axId val="1135373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35371568"/>
        <c:crosses val="autoZero"/>
        <c:crossBetween val="midCat"/>
      </c:valAx>
      <c:valAx>
        <c:axId val="113537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35373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y(xt3)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Расчеты!$E$115</c:f>
              <c:strCache>
                <c:ptCount val="1"/>
                <c:pt idx="0">
                  <c:v>yt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Расчеты!$D$116:$D$155</c:f>
              <c:numCache>
                <c:formatCode>General</c:formatCode>
                <c:ptCount val="40"/>
                <c:pt idx="0">
                  <c:v>0.63300000000000001</c:v>
                </c:pt>
                <c:pt idx="1">
                  <c:v>0.70499999999999996</c:v>
                </c:pt>
                <c:pt idx="2">
                  <c:v>0.76800000000000002</c:v>
                </c:pt>
                <c:pt idx="3">
                  <c:v>0.82199999999999995</c:v>
                </c:pt>
                <c:pt idx="4">
                  <c:v>0.754</c:v>
                </c:pt>
                <c:pt idx="5">
                  <c:v>0.92100000000000004</c:v>
                </c:pt>
                <c:pt idx="6">
                  <c:v>0.93899999999999995</c:v>
                </c:pt>
                <c:pt idx="7">
                  <c:v>0.90500000000000003</c:v>
                </c:pt>
                <c:pt idx="8">
                  <c:v>0.83799999999999997</c:v>
                </c:pt>
                <c:pt idx="9">
                  <c:v>0.92500000000000004</c:v>
                </c:pt>
                <c:pt idx="10">
                  <c:v>0.75800000000000001</c:v>
                </c:pt>
                <c:pt idx="11">
                  <c:v>0.96199999999999997</c:v>
                </c:pt>
                <c:pt idx="12">
                  <c:v>0.95099999999999996</c:v>
                </c:pt>
                <c:pt idx="13">
                  <c:v>0.90300000000000002</c:v>
                </c:pt>
                <c:pt idx="14">
                  <c:v>0.89500000000000002</c:v>
                </c:pt>
                <c:pt idx="15">
                  <c:v>0.92900000000000005</c:v>
                </c:pt>
                <c:pt idx="16">
                  <c:v>0.94099999999999995</c:v>
                </c:pt>
                <c:pt idx="17">
                  <c:v>0.93600000000000005</c:v>
                </c:pt>
                <c:pt idx="18">
                  <c:v>0.71299999999999997</c:v>
                </c:pt>
                <c:pt idx="19">
                  <c:v>0.94199999999999995</c:v>
                </c:pt>
                <c:pt idx="20">
                  <c:v>0.92500000000000004</c:v>
                </c:pt>
                <c:pt idx="21">
                  <c:v>0.875</c:v>
                </c:pt>
                <c:pt idx="22">
                  <c:v>0.84199999999999997</c:v>
                </c:pt>
                <c:pt idx="23">
                  <c:v>0.9</c:v>
                </c:pt>
                <c:pt idx="24">
                  <c:v>0.77300000000000002</c:v>
                </c:pt>
                <c:pt idx="25">
                  <c:v>0.7</c:v>
                </c:pt>
                <c:pt idx="26">
                  <c:v>0.91800000000000004</c:v>
                </c:pt>
                <c:pt idx="27">
                  <c:v>0.96099999999999997</c:v>
                </c:pt>
                <c:pt idx="28">
                  <c:v>0.80800000000000005</c:v>
                </c:pt>
                <c:pt idx="29">
                  <c:v>0.90500000000000003</c:v>
                </c:pt>
                <c:pt idx="30">
                  <c:v>0.80200000000000005</c:v>
                </c:pt>
                <c:pt idx="31">
                  <c:v>0.876</c:v>
                </c:pt>
                <c:pt idx="32">
                  <c:v>0.875</c:v>
                </c:pt>
                <c:pt idx="33">
                  <c:v>0.93700000000000006</c:v>
                </c:pt>
                <c:pt idx="34">
                  <c:v>0.82099999999999995</c:v>
                </c:pt>
                <c:pt idx="35">
                  <c:v>0.91600000000000004</c:v>
                </c:pt>
                <c:pt idx="36">
                  <c:v>0.89</c:v>
                </c:pt>
                <c:pt idx="37">
                  <c:v>0.94199999999999995</c:v>
                </c:pt>
                <c:pt idx="38">
                  <c:v>0.86599999999999999</c:v>
                </c:pt>
                <c:pt idx="39">
                  <c:v>0.84799999999999998</c:v>
                </c:pt>
              </c:numCache>
            </c:numRef>
          </c:xVal>
          <c:yVal>
            <c:numRef>
              <c:f>Расчеты!$E$116:$E$155</c:f>
              <c:numCache>
                <c:formatCode>0.00</c:formatCode>
                <c:ptCount val="40"/>
                <c:pt idx="0">
                  <c:v>6.7</c:v>
                </c:pt>
                <c:pt idx="1">
                  <c:v>5.05</c:v>
                </c:pt>
                <c:pt idx="2">
                  <c:v>4.7</c:v>
                </c:pt>
                <c:pt idx="3">
                  <c:v>4</c:v>
                </c:pt>
                <c:pt idx="4">
                  <c:v>3.3</c:v>
                </c:pt>
                <c:pt idx="5">
                  <c:v>3.1</c:v>
                </c:pt>
                <c:pt idx="6">
                  <c:v>2.9</c:v>
                </c:pt>
                <c:pt idx="7">
                  <c:v>2.5</c:v>
                </c:pt>
                <c:pt idx="8">
                  <c:v>2.2999999999999998</c:v>
                </c:pt>
                <c:pt idx="9">
                  <c:v>2.1</c:v>
                </c:pt>
                <c:pt idx="10">
                  <c:v>1.8</c:v>
                </c:pt>
                <c:pt idx="11">
                  <c:v>1</c:v>
                </c:pt>
                <c:pt idx="12">
                  <c:v>1</c:v>
                </c:pt>
                <c:pt idx="13">
                  <c:v>0.9</c:v>
                </c:pt>
                <c:pt idx="14">
                  <c:v>0.9</c:v>
                </c:pt>
                <c:pt idx="15">
                  <c:v>0.8</c:v>
                </c:pt>
                <c:pt idx="16">
                  <c:v>0.6</c:v>
                </c:pt>
                <c:pt idx="17">
                  <c:v>0.3</c:v>
                </c:pt>
                <c:pt idx="18">
                  <c:v>0.3</c:v>
                </c:pt>
                <c:pt idx="19">
                  <c:v>0</c:v>
                </c:pt>
                <c:pt idx="20">
                  <c:v>-0.2</c:v>
                </c:pt>
                <c:pt idx="21">
                  <c:v>-0.3</c:v>
                </c:pt>
                <c:pt idx="22">
                  <c:v>-5.0999999999999996</c:v>
                </c:pt>
                <c:pt idx="23">
                  <c:v>11.1</c:v>
                </c:pt>
                <c:pt idx="24">
                  <c:v>6.5</c:v>
                </c:pt>
                <c:pt idx="25">
                  <c:v>5.62</c:v>
                </c:pt>
                <c:pt idx="26">
                  <c:v>4.4000000000000004</c:v>
                </c:pt>
                <c:pt idx="27">
                  <c:v>4.2</c:v>
                </c:pt>
                <c:pt idx="28">
                  <c:v>4.0999999999999996</c:v>
                </c:pt>
                <c:pt idx="29">
                  <c:v>2.9</c:v>
                </c:pt>
                <c:pt idx="30">
                  <c:v>4</c:v>
                </c:pt>
                <c:pt idx="31">
                  <c:v>3.2</c:v>
                </c:pt>
                <c:pt idx="32">
                  <c:v>1.8</c:v>
                </c:pt>
                <c:pt idx="33">
                  <c:v>1.1000000000000001</c:v>
                </c:pt>
                <c:pt idx="34">
                  <c:v>0.8</c:v>
                </c:pt>
                <c:pt idx="35">
                  <c:v>-0.6</c:v>
                </c:pt>
                <c:pt idx="36">
                  <c:v>-1</c:v>
                </c:pt>
                <c:pt idx="37">
                  <c:v>0</c:v>
                </c:pt>
                <c:pt idx="38">
                  <c:v>1</c:v>
                </c:pt>
                <c:pt idx="39">
                  <c:v>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36-4566-9F24-0A90142D3607}"/>
            </c:ext>
          </c:extLst>
        </c:ser>
        <c:ser>
          <c:idx val="1"/>
          <c:order val="1"/>
          <c:tx>
            <c:strRef>
              <c:f>Расчеты!$F$115</c:f>
              <c:strCache>
                <c:ptCount val="1"/>
                <c:pt idx="0">
                  <c:v>yпр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Расчеты!$D$116:$D$155</c:f>
              <c:numCache>
                <c:formatCode>General</c:formatCode>
                <c:ptCount val="40"/>
                <c:pt idx="0">
                  <c:v>0.63300000000000001</c:v>
                </c:pt>
                <c:pt idx="1">
                  <c:v>0.70499999999999996</c:v>
                </c:pt>
                <c:pt idx="2">
                  <c:v>0.76800000000000002</c:v>
                </c:pt>
                <c:pt idx="3">
                  <c:v>0.82199999999999995</c:v>
                </c:pt>
                <c:pt idx="4">
                  <c:v>0.754</c:v>
                </c:pt>
                <c:pt idx="5">
                  <c:v>0.92100000000000004</c:v>
                </c:pt>
                <c:pt idx="6">
                  <c:v>0.93899999999999995</c:v>
                </c:pt>
                <c:pt idx="7">
                  <c:v>0.90500000000000003</c:v>
                </c:pt>
                <c:pt idx="8">
                  <c:v>0.83799999999999997</c:v>
                </c:pt>
                <c:pt idx="9">
                  <c:v>0.92500000000000004</c:v>
                </c:pt>
                <c:pt idx="10">
                  <c:v>0.75800000000000001</c:v>
                </c:pt>
                <c:pt idx="11">
                  <c:v>0.96199999999999997</c:v>
                </c:pt>
                <c:pt idx="12">
                  <c:v>0.95099999999999996</c:v>
                </c:pt>
                <c:pt idx="13">
                  <c:v>0.90300000000000002</c:v>
                </c:pt>
                <c:pt idx="14">
                  <c:v>0.89500000000000002</c:v>
                </c:pt>
                <c:pt idx="15">
                  <c:v>0.92900000000000005</c:v>
                </c:pt>
                <c:pt idx="16">
                  <c:v>0.94099999999999995</c:v>
                </c:pt>
                <c:pt idx="17">
                  <c:v>0.93600000000000005</c:v>
                </c:pt>
                <c:pt idx="18">
                  <c:v>0.71299999999999997</c:v>
                </c:pt>
                <c:pt idx="19">
                  <c:v>0.94199999999999995</c:v>
                </c:pt>
                <c:pt idx="20">
                  <c:v>0.92500000000000004</c:v>
                </c:pt>
                <c:pt idx="21">
                  <c:v>0.875</c:v>
                </c:pt>
                <c:pt idx="22">
                  <c:v>0.84199999999999997</c:v>
                </c:pt>
                <c:pt idx="23">
                  <c:v>0.9</c:v>
                </c:pt>
                <c:pt idx="24">
                  <c:v>0.77300000000000002</c:v>
                </c:pt>
                <c:pt idx="25">
                  <c:v>0.7</c:v>
                </c:pt>
                <c:pt idx="26">
                  <c:v>0.91800000000000004</c:v>
                </c:pt>
                <c:pt idx="27">
                  <c:v>0.96099999999999997</c:v>
                </c:pt>
                <c:pt idx="28">
                  <c:v>0.80800000000000005</c:v>
                </c:pt>
                <c:pt idx="29">
                  <c:v>0.90500000000000003</c:v>
                </c:pt>
                <c:pt idx="30">
                  <c:v>0.80200000000000005</c:v>
                </c:pt>
                <c:pt idx="31">
                  <c:v>0.876</c:v>
                </c:pt>
                <c:pt idx="32">
                  <c:v>0.875</c:v>
                </c:pt>
                <c:pt idx="33">
                  <c:v>0.93700000000000006</c:v>
                </c:pt>
                <c:pt idx="34">
                  <c:v>0.82099999999999995</c:v>
                </c:pt>
                <c:pt idx="35">
                  <c:v>0.91600000000000004</c:v>
                </c:pt>
                <c:pt idx="36">
                  <c:v>0.89</c:v>
                </c:pt>
                <c:pt idx="37">
                  <c:v>0.94199999999999995</c:v>
                </c:pt>
                <c:pt idx="38">
                  <c:v>0.86599999999999999</c:v>
                </c:pt>
                <c:pt idx="39">
                  <c:v>0.84799999999999998</c:v>
                </c:pt>
              </c:numCache>
            </c:numRef>
          </c:xVal>
          <c:yVal>
            <c:numRef>
              <c:f>Расчеты!$F$116:$F$155</c:f>
              <c:numCache>
                <c:formatCode>General</c:formatCode>
                <c:ptCount val="40"/>
                <c:pt idx="0">
                  <c:v>5.3695841275635949</c:v>
                </c:pt>
                <c:pt idx="1">
                  <c:v>4.3919167154974526</c:v>
                </c:pt>
                <c:pt idx="2">
                  <c:v>5.0718008387093345</c:v>
                </c:pt>
                <c:pt idx="3">
                  <c:v>3.450108583769314</c:v>
                </c:pt>
                <c:pt idx="4">
                  <c:v>4.3783520768328872</c:v>
                </c:pt>
                <c:pt idx="5">
                  <c:v>2.2034549022286765</c:v>
                </c:pt>
                <c:pt idx="6">
                  <c:v>3.0959783299623762</c:v>
                </c:pt>
                <c:pt idx="7">
                  <c:v>1.5104377090374372</c:v>
                </c:pt>
                <c:pt idx="8">
                  <c:v>1.8218565528408979</c:v>
                </c:pt>
                <c:pt idx="9">
                  <c:v>1.9930992368902078</c:v>
                </c:pt>
                <c:pt idx="10">
                  <c:v>2.041414342969504</c:v>
                </c:pt>
                <c:pt idx="11">
                  <c:v>2.1619537897060885</c:v>
                </c:pt>
                <c:pt idx="12">
                  <c:v>2.5342805274427427</c:v>
                </c:pt>
                <c:pt idx="13">
                  <c:v>0.81598685388801595</c:v>
                </c:pt>
                <c:pt idx="14">
                  <c:v>1.021747550404478</c:v>
                </c:pt>
                <c:pt idx="15">
                  <c:v>1.5077529198964825</c:v>
                </c:pt>
                <c:pt idx="16">
                  <c:v>1.4731774384031944</c:v>
                </c:pt>
                <c:pt idx="17">
                  <c:v>2.2347635318452088</c:v>
                </c:pt>
                <c:pt idx="18">
                  <c:v>4.9037911517153274</c:v>
                </c:pt>
                <c:pt idx="19">
                  <c:v>1.1531775607982908</c:v>
                </c:pt>
                <c:pt idx="20">
                  <c:v>1.5223287334630111</c:v>
                </c:pt>
                <c:pt idx="21">
                  <c:v>2.8432839325643462</c:v>
                </c:pt>
                <c:pt idx="22">
                  <c:v>-4.8934903555503046</c:v>
                </c:pt>
                <c:pt idx="23">
                  <c:v>2.9193426072911617</c:v>
                </c:pt>
                <c:pt idx="24">
                  <c:v>3.5893382702774534</c:v>
                </c:pt>
                <c:pt idx="25">
                  <c:v>5.8088463951767908</c:v>
                </c:pt>
                <c:pt idx="26">
                  <c:v>1.9883740721572005</c:v>
                </c:pt>
                <c:pt idx="27">
                  <c:v>1.1677996038414244</c:v>
                </c:pt>
                <c:pt idx="28">
                  <c:v>2.7832858612440017</c:v>
                </c:pt>
                <c:pt idx="29">
                  <c:v>1.5171956875121344</c:v>
                </c:pt>
                <c:pt idx="30">
                  <c:v>2.2597459536204241</c:v>
                </c:pt>
                <c:pt idx="31">
                  <c:v>1.6590202917762022</c:v>
                </c:pt>
                <c:pt idx="32">
                  <c:v>2.3055625235725268</c:v>
                </c:pt>
                <c:pt idx="33">
                  <c:v>0.76208429322354299</c:v>
                </c:pt>
                <c:pt idx="34">
                  <c:v>2.4347336105081343</c:v>
                </c:pt>
                <c:pt idx="35">
                  <c:v>1.0734706670033072</c:v>
                </c:pt>
                <c:pt idx="36">
                  <c:v>1.7924856030527909</c:v>
                </c:pt>
                <c:pt idx="37">
                  <c:v>1.1531775607982908</c:v>
                </c:pt>
                <c:pt idx="38">
                  <c:v>2.0647501387761293</c:v>
                </c:pt>
                <c:pt idx="39">
                  <c:v>1.7840298092898621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36-4566-9F24-0A90142D36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8679440"/>
        <c:axId val="1108688080"/>
      </c:scatterChart>
      <c:valAx>
        <c:axId val="1108679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08688080"/>
        <c:crosses val="autoZero"/>
        <c:crossBetween val="midCat"/>
      </c:valAx>
      <c:valAx>
        <c:axId val="110868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08679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e(xt1)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Расчеты!$G$115</c:f>
              <c:strCache>
                <c:ptCount val="1"/>
                <c:pt idx="0">
                  <c:v>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Расчеты!$B$116:$B$155</c:f>
              <c:numCache>
                <c:formatCode>General</c:formatCode>
                <c:ptCount val="40"/>
                <c:pt idx="0">
                  <c:v>3.65</c:v>
                </c:pt>
                <c:pt idx="1">
                  <c:v>2.12</c:v>
                </c:pt>
                <c:pt idx="2">
                  <c:v>0.6</c:v>
                </c:pt>
                <c:pt idx="3">
                  <c:v>9.1</c:v>
                </c:pt>
                <c:pt idx="4">
                  <c:v>4.24</c:v>
                </c:pt>
                <c:pt idx="5">
                  <c:v>2.5</c:v>
                </c:pt>
                <c:pt idx="6">
                  <c:v>2.4</c:v>
                </c:pt>
                <c:pt idx="7">
                  <c:v>2.2999999999999998</c:v>
                </c:pt>
                <c:pt idx="8">
                  <c:v>51.97</c:v>
                </c:pt>
                <c:pt idx="9">
                  <c:v>2</c:v>
                </c:pt>
                <c:pt idx="10">
                  <c:v>4.99</c:v>
                </c:pt>
                <c:pt idx="11">
                  <c:v>1.1000000000000001</c:v>
                </c:pt>
                <c:pt idx="12">
                  <c:v>3.8</c:v>
                </c:pt>
                <c:pt idx="13">
                  <c:v>1.8</c:v>
                </c:pt>
                <c:pt idx="14">
                  <c:v>1.1000000000000001</c:v>
                </c:pt>
                <c:pt idx="15">
                  <c:v>2.2000000000000002</c:v>
                </c:pt>
                <c:pt idx="16">
                  <c:v>3.6</c:v>
                </c:pt>
                <c:pt idx="17">
                  <c:v>2.5</c:v>
                </c:pt>
                <c:pt idx="18">
                  <c:v>4.5999999999999996</c:v>
                </c:pt>
                <c:pt idx="19">
                  <c:v>1.9</c:v>
                </c:pt>
                <c:pt idx="20">
                  <c:v>2.8</c:v>
                </c:pt>
                <c:pt idx="21">
                  <c:v>1.6</c:v>
                </c:pt>
                <c:pt idx="22">
                  <c:v>237</c:v>
                </c:pt>
                <c:pt idx="23">
                  <c:v>3.5</c:v>
                </c:pt>
                <c:pt idx="24">
                  <c:v>7.5</c:v>
                </c:pt>
                <c:pt idx="25">
                  <c:v>1.4</c:v>
                </c:pt>
                <c:pt idx="26">
                  <c:v>2.2999999999999998</c:v>
                </c:pt>
                <c:pt idx="27">
                  <c:v>2.6</c:v>
                </c:pt>
                <c:pt idx="28">
                  <c:v>6.1</c:v>
                </c:pt>
                <c:pt idx="29">
                  <c:v>2.2999999999999998</c:v>
                </c:pt>
                <c:pt idx="30">
                  <c:v>4.3</c:v>
                </c:pt>
                <c:pt idx="31">
                  <c:v>4.3</c:v>
                </c:pt>
                <c:pt idx="32">
                  <c:v>0.7</c:v>
                </c:pt>
                <c:pt idx="33">
                  <c:v>2.86</c:v>
                </c:pt>
                <c:pt idx="34">
                  <c:v>5.0999999999999996</c:v>
                </c:pt>
                <c:pt idx="35">
                  <c:v>2.4</c:v>
                </c:pt>
                <c:pt idx="36">
                  <c:v>3.2</c:v>
                </c:pt>
                <c:pt idx="37">
                  <c:v>1.9</c:v>
                </c:pt>
                <c:pt idx="38">
                  <c:v>1.86</c:v>
                </c:pt>
                <c:pt idx="39">
                  <c:v>2.8</c:v>
                </c:pt>
              </c:numCache>
            </c:numRef>
          </c:xVal>
          <c:yVal>
            <c:numRef>
              <c:f>Расчеты!$G$116:$G$155</c:f>
              <c:numCache>
                <c:formatCode>General</c:formatCode>
                <c:ptCount val="40"/>
                <c:pt idx="0">
                  <c:v>1.3304158724364052</c:v>
                </c:pt>
                <c:pt idx="1">
                  <c:v>0.65808328450254727</c:v>
                </c:pt>
                <c:pt idx="2">
                  <c:v>0.37180083870933434</c:v>
                </c:pt>
                <c:pt idx="3">
                  <c:v>0.54989141623068605</c:v>
                </c:pt>
                <c:pt idx="4">
                  <c:v>1.0783520768328874</c:v>
                </c:pt>
                <c:pt idx="5">
                  <c:v>0.89654509777132363</c:v>
                </c:pt>
                <c:pt idx="6">
                  <c:v>0.1959783299623763</c:v>
                </c:pt>
                <c:pt idx="7">
                  <c:v>0.98956229096256276</c:v>
                </c:pt>
                <c:pt idx="8">
                  <c:v>0.47814344715910195</c:v>
                </c:pt>
                <c:pt idx="9">
                  <c:v>0.10690076310979224</c:v>
                </c:pt>
                <c:pt idx="10">
                  <c:v>0.24141434296950393</c:v>
                </c:pt>
                <c:pt idx="11">
                  <c:v>1.1619537897060885</c:v>
                </c:pt>
                <c:pt idx="12">
                  <c:v>1.5342805274427427</c:v>
                </c:pt>
                <c:pt idx="13">
                  <c:v>8.4013146111984072E-2</c:v>
                </c:pt>
                <c:pt idx="14">
                  <c:v>0.12174755040447793</c:v>
                </c:pt>
                <c:pt idx="15">
                  <c:v>0.70775291989648248</c:v>
                </c:pt>
                <c:pt idx="16">
                  <c:v>0.87317743840319439</c:v>
                </c:pt>
                <c:pt idx="17">
                  <c:v>1.9347635318452088</c:v>
                </c:pt>
                <c:pt idx="18">
                  <c:v>4.6037911517153276</c:v>
                </c:pt>
                <c:pt idx="19">
                  <c:v>1.1531775607982908</c:v>
                </c:pt>
                <c:pt idx="20">
                  <c:v>1.7223287334630111</c:v>
                </c:pt>
                <c:pt idx="21">
                  <c:v>3.143283932564346</c:v>
                </c:pt>
                <c:pt idx="22">
                  <c:v>0.206509644449695</c:v>
                </c:pt>
                <c:pt idx="23">
                  <c:v>8.180657392708838</c:v>
                </c:pt>
                <c:pt idx="24">
                  <c:v>2.9106617297225466</c:v>
                </c:pt>
                <c:pt idx="25">
                  <c:v>0.18884639517679069</c:v>
                </c:pt>
                <c:pt idx="26">
                  <c:v>2.4116259278427998</c:v>
                </c:pt>
                <c:pt idx="27">
                  <c:v>3.0322003961585757</c:v>
                </c:pt>
                <c:pt idx="28">
                  <c:v>1.316714138755998</c:v>
                </c:pt>
                <c:pt idx="29">
                  <c:v>1.3828043124878655</c:v>
                </c:pt>
                <c:pt idx="30">
                  <c:v>1.7402540463795759</c:v>
                </c:pt>
                <c:pt idx="31">
                  <c:v>1.5409797082237979</c:v>
                </c:pt>
                <c:pt idx="32">
                  <c:v>0.50556252357252673</c:v>
                </c:pt>
                <c:pt idx="33">
                  <c:v>0.3379157067764571</c:v>
                </c:pt>
                <c:pt idx="34">
                  <c:v>1.6347336105081343</c:v>
                </c:pt>
                <c:pt idx="35">
                  <c:v>1.6734706670033073</c:v>
                </c:pt>
                <c:pt idx="36">
                  <c:v>2.7924856030527909</c:v>
                </c:pt>
                <c:pt idx="37">
                  <c:v>1.1531775607982908</c:v>
                </c:pt>
                <c:pt idx="38">
                  <c:v>1.0647501387761293</c:v>
                </c:pt>
                <c:pt idx="39">
                  <c:v>0.11597019071013781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57-4876-8981-BFAF472EF5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8689040"/>
        <c:axId val="1108685200"/>
      </c:scatterChart>
      <c:valAx>
        <c:axId val="1108689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08685200"/>
        <c:crosses val="autoZero"/>
        <c:crossBetween val="midCat"/>
      </c:valAx>
      <c:valAx>
        <c:axId val="110868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08689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e(xt2)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Расчеты!$G$115</c:f>
              <c:strCache>
                <c:ptCount val="1"/>
                <c:pt idx="0">
                  <c:v>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Расчеты!$C$116:$C$155</c:f>
              <c:numCache>
                <c:formatCode>General</c:formatCode>
                <c:ptCount val="40"/>
                <c:pt idx="0">
                  <c:v>14.92</c:v>
                </c:pt>
                <c:pt idx="1">
                  <c:v>23</c:v>
                </c:pt>
                <c:pt idx="2">
                  <c:v>7.4</c:v>
                </c:pt>
                <c:pt idx="3">
                  <c:v>24</c:v>
                </c:pt>
                <c:pt idx="4">
                  <c:v>18</c:v>
                </c:pt>
                <c:pt idx="5">
                  <c:v>34.880000000000003</c:v>
                </c:pt>
                <c:pt idx="6">
                  <c:v>20</c:v>
                </c:pt>
                <c:pt idx="7">
                  <c:v>46.7</c:v>
                </c:pt>
                <c:pt idx="8">
                  <c:v>35</c:v>
                </c:pt>
                <c:pt idx="9">
                  <c:v>37.75</c:v>
                </c:pt>
                <c:pt idx="10">
                  <c:v>52</c:v>
                </c:pt>
                <c:pt idx="11">
                  <c:v>32</c:v>
                </c:pt>
                <c:pt idx="12">
                  <c:v>26.8</c:v>
                </c:pt>
                <c:pt idx="13">
                  <c:v>57.3</c:v>
                </c:pt>
                <c:pt idx="14">
                  <c:v>55.2</c:v>
                </c:pt>
                <c:pt idx="15">
                  <c:v>44.5</c:v>
                </c:pt>
                <c:pt idx="16">
                  <c:v>43.5</c:v>
                </c:pt>
                <c:pt idx="17">
                  <c:v>33</c:v>
                </c:pt>
                <c:pt idx="18">
                  <c:v>14</c:v>
                </c:pt>
                <c:pt idx="19">
                  <c:v>48.6</c:v>
                </c:pt>
                <c:pt idx="20">
                  <c:v>44.5</c:v>
                </c:pt>
                <c:pt idx="21">
                  <c:v>30</c:v>
                </c:pt>
                <c:pt idx="22">
                  <c:v>84</c:v>
                </c:pt>
                <c:pt idx="23">
                  <c:v>26</c:v>
                </c:pt>
                <c:pt idx="24">
                  <c:v>27</c:v>
                </c:pt>
                <c:pt idx="25">
                  <c:v>2.7</c:v>
                </c:pt>
                <c:pt idx="26">
                  <c:v>38.4</c:v>
                </c:pt>
                <c:pt idx="27">
                  <c:v>46.4</c:v>
                </c:pt>
                <c:pt idx="28">
                  <c:v>36</c:v>
                </c:pt>
                <c:pt idx="29">
                  <c:v>46.6</c:v>
                </c:pt>
                <c:pt idx="30">
                  <c:v>44.8</c:v>
                </c:pt>
                <c:pt idx="31">
                  <c:v>46.7</c:v>
                </c:pt>
                <c:pt idx="32">
                  <c:v>38.200000000000003</c:v>
                </c:pt>
                <c:pt idx="33">
                  <c:v>54.6</c:v>
                </c:pt>
                <c:pt idx="34">
                  <c:v>40.200000000000003</c:v>
                </c:pt>
                <c:pt idx="35">
                  <c:v>52.1</c:v>
                </c:pt>
                <c:pt idx="36">
                  <c:v>43.7</c:v>
                </c:pt>
                <c:pt idx="37">
                  <c:v>48.6</c:v>
                </c:pt>
                <c:pt idx="38">
                  <c:v>42.3</c:v>
                </c:pt>
                <c:pt idx="39">
                  <c:v>47.9</c:v>
                </c:pt>
              </c:numCache>
            </c:numRef>
          </c:xVal>
          <c:yVal>
            <c:numRef>
              <c:f>Расчеты!$G$116:$G$155</c:f>
              <c:numCache>
                <c:formatCode>General</c:formatCode>
                <c:ptCount val="40"/>
                <c:pt idx="0">
                  <c:v>1.3304158724364052</c:v>
                </c:pt>
                <c:pt idx="1">
                  <c:v>0.65808328450254727</c:v>
                </c:pt>
                <c:pt idx="2">
                  <c:v>0.37180083870933434</c:v>
                </c:pt>
                <c:pt idx="3">
                  <c:v>0.54989141623068605</c:v>
                </c:pt>
                <c:pt idx="4">
                  <c:v>1.0783520768328874</c:v>
                </c:pt>
                <c:pt idx="5">
                  <c:v>0.89654509777132363</c:v>
                </c:pt>
                <c:pt idx="6">
                  <c:v>0.1959783299623763</c:v>
                </c:pt>
                <c:pt idx="7">
                  <c:v>0.98956229096256276</c:v>
                </c:pt>
                <c:pt idx="8">
                  <c:v>0.47814344715910195</c:v>
                </c:pt>
                <c:pt idx="9">
                  <c:v>0.10690076310979224</c:v>
                </c:pt>
                <c:pt idx="10">
                  <c:v>0.24141434296950393</c:v>
                </c:pt>
                <c:pt idx="11">
                  <c:v>1.1619537897060885</c:v>
                </c:pt>
                <c:pt idx="12">
                  <c:v>1.5342805274427427</c:v>
                </c:pt>
                <c:pt idx="13">
                  <c:v>8.4013146111984072E-2</c:v>
                </c:pt>
                <c:pt idx="14">
                  <c:v>0.12174755040447793</c:v>
                </c:pt>
                <c:pt idx="15">
                  <c:v>0.70775291989648248</c:v>
                </c:pt>
                <c:pt idx="16">
                  <c:v>0.87317743840319439</c:v>
                </c:pt>
                <c:pt idx="17">
                  <c:v>1.9347635318452088</c:v>
                </c:pt>
                <c:pt idx="18">
                  <c:v>4.6037911517153276</c:v>
                </c:pt>
                <c:pt idx="19">
                  <c:v>1.1531775607982908</c:v>
                </c:pt>
                <c:pt idx="20">
                  <c:v>1.7223287334630111</c:v>
                </c:pt>
                <c:pt idx="21">
                  <c:v>3.143283932564346</c:v>
                </c:pt>
                <c:pt idx="22">
                  <c:v>0.206509644449695</c:v>
                </c:pt>
                <c:pt idx="23">
                  <c:v>8.180657392708838</c:v>
                </c:pt>
                <c:pt idx="24">
                  <c:v>2.9106617297225466</c:v>
                </c:pt>
                <c:pt idx="25">
                  <c:v>0.18884639517679069</c:v>
                </c:pt>
                <c:pt idx="26">
                  <c:v>2.4116259278427998</c:v>
                </c:pt>
                <c:pt idx="27">
                  <c:v>3.0322003961585757</c:v>
                </c:pt>
                <c:pt idx="28">
                  <c:v>1.316714138755998</c:v>
                </c:pt>
                <c:pt idx="29">
                  <c:v>1.3828043124878655</c:v>
                </c:pt>
                <c:pt idx="30">
                  <c:v>1.7402540463795759</c:v>
                </c:pt>
                <c:pt idx="31">
                  <c:v>1.5409797082237979</c:v>
                </c:pt>
                <c:pt idx="32">
                  <c:v>0.50556252357252673</c:v>
                </c:pt>
                <c:pt idx="33">
                  <c:v>0.3379157067764571</c:v>
                </c:pt>
                <c:pt idx="34">
                  <c:v>1.6347336105081343</c:v>
                </c:pt>
                <c:pt idx="35">
                  <c:v>1.6734706670033073</c:v>
                </c:pt>
                <c:pt idx="36">
                  <c:v>2.7924856030527909</c:v>
                </c:pt>
                <c:pt idx="37">
                  <c:v>1.1531775607982908</c:v>
                </c:pt>
                <c:pt idx="38">
                  <c:v>1.0647501387761293</c:v>
                </c:pt>
                <c:pt idx="39">
                  <c:v>0.11597019071013781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BA-4904-8DCB-427010EA0C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9033760"/>
        <c:axId val="1139034240"/>
      </c:scatterChart>
      <c:valAx>
        <c:axId val="1139033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39034240"/>
        <c:crosses val="autoZero"/>
        <c:crossBetween val="midCat"/>
      </c:valAx>
      <c:valAx>
        <c:axId val="113903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39033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e(xt3)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Расчеты!$G$115</c:f>
              <c:strCache>
                <c:ptCount val="1"/>
                <c:pt idx="0">
                  <c:v>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Расчеты!$D$116:$D$155</c:f>
              <c:numCache>
                <c:formatCode>General</c:formatCode>
                <c:ptCount val="40"/>
                <c:pt idx="0">
                  <c:v>0.63300000000000001</c:v>
                </c:pt>
                <c:pt idx="1">
                  <c:v>0.70499999999999996</c:v>
                </c:pt>
                <c:pt idx="2">
                  <c:v>0.76800000000000002</c:v>
                </c:pt>
                <c:pt idx="3">
                  <c:v>0.82199999999999995</c:v>
                </c:pt>
                <c:pt idx="4">
                  <c:v>0.754</c:v>
                </c:pt>
                <c:pt idx="5">
                  <c:v>0.92100000000000004</c:v>
                </c:pt>
                <c:pt idx="6">
                  <c:v>0.93899999999999995</c:v>
                </c:pt>
                <c:pt idx="7">
                  <c:v>0.90500000000000003</c:v>
                </c:pt>
                <c:pt idx="8">
                  <c:v>0.83799999999999997</c:v>
                </c:pt>
                <c:pt idx="9">
                  <c:v>0.92500000000000004</c:v>
                </c:pt>
                <c:pt idx="10">
                  <c:v>0.75800000000000001</c:v>
                </c:pt>
                <c:pt idx="11">
                  <c:v>0.96199999999999997</c:v>
                </c:pt>
                <c:pt idx="12">
                  <c:v>0.95099999999999996</c:v>
                </c:pt>
                <c:pt idx="13">
                  <c:v>0.90300000000000002</c:v>
                </c:pt>
                <c:pt idx="14">
                  <c:v>0.89500000000000002</c:v>
                </c:pt>
                <c:pt idx="15">
                  <c:v>0.92900000000000005</c:v>
                </c:pt>
                <c:pt idx="16">
                  <c:v>0.94099999999999995</c:v>
                </c:pt>
                <c:pt idx="17">
                  <c:v>0.93600000000000005</c:v>
                </c:pt>
                <c:pt idx="18">
                  <c:v>0.71299999999999997</c:v>
                </c:pt>
                <c:pt idx="19">
                  <c:v>0.94199999999999995</c:v>
                </c:pt>
                <c:pt idx="20">
                  <c:v>0.92500000000000004</c:v>
                </c:pt>
                <c:pt idx="21">
                  <c:v>0.875</c:v>
                </c:pt>
                <c:pt idx="22">
                  <c:v>0.84199999999999997</c:v>
                </c:pt>
                <c:pt idx="23">
                  <c:v>0.9</c:v>
                </c:pt>
                <c:pt idx="24">
                  <c:v>0.77300000000000002</c:v>
                </c:pt>
                <c:pt idx="25">
                  <c:v>0.7</c:v>
                </c:pt>
                <c:pt idx="26">
                  <c:v>0.91800000000000004</c:v>
                </c:pt>
                <c:pt idx="27">
                  <c:v>0.96099999999999997</c:v>
                </c:pt>
                <c:pt idx="28">
                  <c:v>0.80800000000000005</c:v>
                </c:pt>
                <c:pt idx="29">
                  <c:v>0.90500000000000003</c:v>
                </c:pt>
                <c:pt idx="30">
                  <c:v>0.80200000000000005</c:v>
                </c:pt>
                <c:pt idx="31">
                  <c:v>0.876</c:v>
                </c:pt>
                <c:pt idx="32">
                  <c:v>0.875</c:v>
                </c:pt>
                <c:pt idx="33">
                  <c:v>0.93700000000000006</c:v>
                </c:pt>
                <c:pt idx="34">
                  <c:v>0.82099999999999995</c:v>
                </c:pt>
                <c:pt idx="35">
                  <c:v>0.91600000000000004</c:v>
                </c:pt>
                <c:pt idx="36">
                  <c:v>0.89</c:v>
                </c:pt>
                <c:pt idx="37">
                  <c:v>0.94199999999999995</c:v>
                </c:pt>
                <c:pt idx="38">
                  <c:v>0.86599999999999999</c:v>
                </c:pt>
                <c:pt idx="39">
                  <c:v>0.84799999999999998</c:v>
                </c:pt>
              </c:numCache>
            </c:numRef>
          </c:xVal>
          <c:yVal>
            <c:numRef>
              <c:f>Расчеты!$G$116:$G$155</c:f>
              <c:numCache>
                <c:formatCode>General</c:formatCode>
                <c:ptCount val="40"/>
                <c:pt idx="0">
                  <c:v>1.3304158724364052</c:v>
                </c:pt>
                <c:pt idx="1">
                  <c:v>0.65808328450254727</c:v>
                </c:pt>
                <c:pt idx="2">
                  <c:v>0.37180083870933434</c:v>
                </c:pt>
                <c:pt idx="3">
                  <c:v>0.54989141623068605</c:v>
                </c:pt>
                <c:pt idx="4">
                  <c:v>1.0783520768328874</c:v>
                </c:pt>
                <c:pt idx="5">
                  <c:v>0.89654509777132363</c:v>
                </c:pt>
                <c:pt idx="6">
                  <c:v>0.1959783299623763</c:v>
                </c:pt>
                <c:pt idx="7">
                  <c:v>0.98956229096256276</c:v>
                </c:pt>
                <c:pt idx="8">
                  <c:v>0.47814344715910195</c:v>
                </c:pt>
                <c:pt idx="9">
                  <c:v>0.10690076310979224</c:v>
                </c:pt>
                <c:pt idx="10">
                  <c:v>0.24141434296950393</c:v>
                </c:pt>
                <c:pt idx="11">
                  <c:v>1.1619537897060885</c:v>
                </c:pt>
                <c:pt idx="12">
                  <c:v>1.5342805274427427</c:v>
                </c:pt>
                <c:pt idx="13">
                  <c:v>8.4013146111984072E-2</c:v>
                </c:pt>
                <c:pt idx="14">
                  <c:v>0.12174755040447793</c:v>
                </c:pt>
                <c:pt idx="15">
                  <c:v>0.70775291989648248</c:v>
                </c:pt>
                <c:pt idx="16">
                  <c:v>0.87317743840319439</c:v>
                </c:pt>
                <c:pt idx="17">
                  <c:v>1.9347635318452088</c:v>
                </c:pt>
                <c:pt idx="18">
                  <c:v>4.6037911517153276</c:v>
                </c:pt>
                <c:pt idx="19">
                  <c:v>1.1531775607982908</c:v>
                </c:pt>
                <c:pt idx="20">
                  <c:v>1.7223287334630111</c:v>
                </c:pt>
                <c:pt idx="21">
                  <c:v>3.143283932564346</c:v>
                </c:pt>
                <c:pt idx="22">
                  <c:v>0.206509644449695</c:v>
                </c:pt>
                <c:pt idx="23">
                  <c:v>8.180657392708838</c:v>
                </c:pt>
                <c:pt idx="24">
                  <c:v>2.9106617297225466</c:v>
                </c:pt>
                <c:pt idx="25">
                  <c:v>0.18884639517679069</c:v>
                </c:pt>
                <c:pt idx="26">
                  <c:v>2.4116259278427998</c:v>
                </c:pt>
                <c:pt idx="27">
                  <c:v>3.0322003961585757</c:v>
                </c:pt>
                <c:pt idx="28">
                  <c:v>1.316714138755998</c:v>
                </c:pt>
                <c:pt idx="29">
                  <c:v>1.3828043124878655</c:v>
                </c:pt>
                <c:pt idx="30">
                  <c:v>1.7402540463795759</c:v>
                </c:pt>
                <c:pt idx="31">
                  <c:v>1.5409797082237979</c:v>
                </c:pt>
                <c:pt idx="32">
                  <c:v>0.50556252357252673</c:v>
                </c:pt>
                <c:pt idx="33">
                  <c:v>0.3379157067764571</c:v>
                </c:pt>
                <c:pt idx="34">
                  <c:v>1.6347336105081343</c:v>
                </c:pt>
                <c:pt idx="35">
                  <c:v>1.6734706670033073</c:v>
                </c:pt>
                <c:pt idx="36">
                  <c:v>2.7924856030527909</c:v>
                </c:pt>
                <c:pt idx="37">
                  <c:v>1.1531775607982908</c:v>
                </c:pt>
                <c:pt idx="38">
                  <c:v>1.0647501387761293</c:v>
                </c:pt>
                <c:pt idx="39">
                  <c:v>0.11597019071013781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DD-463F-8CFE-221E946DE7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5374928"/>
        <c:axId val="1135369168"/>
      </c:scatterChart>
      <c:valAx>
        <c:axId val="1135374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35369168"/>
        <c:crosses val="autoZero"/>
        <c:crossBetween val="midCat"/>
      </c:valAx>
      <c:valAx>
        <c:axId val="113536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35374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.xml"/><Relationship Id="rId3" Type="http://schemas.openxmlformats.org/officeDocument/2006/relationships/chart" Target="../charts/chart3.xml"/><Relationship Id="rId7" Type="http://schemas.openxmlformats.org/officeDocument/2006/relationships/chart" Target="../charts/chart5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4.xml"/><Relationship Id="rId11" Type="http://schemas.openxmlformats.org/officeDocument/2006/relationships/chart" Target="../charts/chart9.xml"/><Relationship Id="rId5" Type="http://schemas.openxmlformats.org/officeDocument/2006/relationships/image" Target="../media/image2.png"/><Relationship Id="rId10" Type="http://schemas.openxmlformats.org/officeDocument/2006/relationships/chart" Target="../charts/chart8.xml"/><Relationship Id="rId4" Type="http://schemas.openxmlformats.org/officeDocument/2006/relationships/image" Target="../media/image1.png"/><Relationship Id="rId9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7289</xdr:colOff>
      <xdr:row>0</xdr:row>
      <xdr:rowOff>25512</xdr:rowOff>
    </xdr:from>
    <xdr:to>
      <xdr:col>13</xdr:col>
      <xdr:colOff>550628</xdr:colOff>
      <xdr:row>3</xdr:row>
      <xdr:rowOff>96409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79E59117-959E-D6AB-7DA3-321D713D5B94}"/>
            </a:ext>
          </a:extLst>
        </xdr:cNvPr>
        <xdr:cNvSpPr txBox="1"/>
      </xdr:nvSpPr>
      <xdr:spPr>
        <a:xfrm>
          <a:off x="3878249" y="25512"/>
          <a:ext cx="5717319" cy="61953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Yx= </a:t>
          </a:r>
          <a:r>
            <a:rPr lang="ru-RU" sz="1100"/>
            <a:t>а0+ а1</a:t>
          </a:r>
          <a:r>
            <a:rPr lang="en-US" sz="1100"/>
            <a:t>*xt1 + </a:t>
          </a:r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а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2*xt2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+ </a:t>
          </a:r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а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3*xt3 </a:t>
          </a:r>
          <a:endParaRPr lang="ru-BY" sz="1100"/>
        </a:p>
      </xdr:txBody>
    </xdr:sp>
    <xdr:clientData/>
  </xdr:twoCellAnchor>
  <xdr:oneCellAnchor>
    <xdr:from>
      <xdr:col>17</xdr:col>
      <xdr:colOff>457200</xdr:colOff>
      <xdr:row>85</xdr:row>
      <xdr:rowOff>180975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F582838-9193-82C6-FD97-99159C09C7B6}"/>
            </a:ext>
          </a:extLst>
        </xdr:cNvPr>
        <xdr:cNvSpPr txBox="1"/>
      </xdr:nvSpPr>
      <xdr:spPr>
        <a:xfrm>
          <a:off x="11382375" y="163734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twoCellAnchor>
    <xdr:from>
      <xdr:col>0</xdr:col>
      <xdr:colOff>34373</xdr:colOff>
      <xdr:row>79</xdr:row>
      <xdr:rowOff>15323</xdr:rowOff>
    </xdr:from>
    <xdr:to>
      <xdr:col>6</xdr:col>
      <xdr:colOff>218660</xdr:colOff>
      <xdr:row>84</xdr:row>
      <xdr:rowOff>68581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8774A5C9-B5B6-F757-3621-8E809A3F6705}"/>
            </a:ext>
          </a:extLst>
        </xdr:cNvPr>
        <xdr:cNvSpPr txBox="1"/>
      </xdr:nvSpPr>
      <xdr:spPr>
        <a:xfrm>
          <a:off x="34373" y="14462843"/>
          <a:ext cx="4055247" cy="96765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В случае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с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x1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коэффициент не является значимым ни при каком уровне значимости. В случае с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x2, 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коэффициент не является значимым только в случае уровня значимости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0,99. 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Коэффициент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x3 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не является значимым ни при каком уровне значимости.</a:t>
          </a:r>
          <a:endParaRPr lang="ru-RU">
            <a:effectLst/>
          </a:endParaRPr>
        </a:p>
      </xdr:txBody>
    </xdr:sp>
    <xdr:clientData/>
  </xdr:twoCellAnchor>
  <xdr:twoCellAnchor>
    <xdr:from>
      <xdr:col>5</xdr:col>
      <xdr:colOff>503250</xdr:colOff>
      <xdr:row>6</xdr:row>
      <xdr:rowOff>33793</xdr:rowOff>
    </xdr:from>
    <xdr:to>
      <xdr:col>12</xdr:col>
      <xdr:colOff>281939</xdr:colOff>
      <xdr:row>21</xdr:row>
      <xdr:rowOff>144780</xdr:rowOff>
    </xdr:to>
    <xdr:graphicFrame macro="">
      <xdr:nvGraphicFramePr>
        <xdr:cNvPr id="14" name="Диаграмма 13">
          <a:extLst>
            <a:ext uri="{FF2B5EF4-FFF2-40B4-BE49-F238E27FC236}">
              <a16:creationId xmlns:a16="http://schemas.microsoft.com/office/drawing/2014/main" id="{95672B95-69EC-ABDD-288B-8C3D041AD6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481714</xdr:colOff>
      <xdr:row>22</xdr:row>
      <xdr:rowOff>121258</xdr:rowOff>
    </xdr:from>
    <xdr:to>
      <xdr:col>12</xdr:col>
      <xdr:colOff>297179</xdr:colOff>
      <xdr:row>38</xdr:row>
      <xdr:rowOff>45720</xdr:rowOff>
    </xdr:to>
    <xdr:graphicFrame macro="">
      <xdr:nvGraphicFramePr>
        <xdr:cNvPr id="16" name="Диаграмма 15">
          <a:extLst>
            <a:ext uri="{FF2B5EF4-FFF2-40B4-BE49-F238E27FC236}">
              <a16:creationId xmlns:a16="http://schemas.microsoft.com/office/drawing/2014/main" id="{E9AAA9ED-EC0E-5AC7-8864-EC1E5E516B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473432</xdr:colOff>
      <xdr:row>39</xdr:row>
      <xdr:rowOff>121257</xdr:rowOff>
    </xdr:from>
    <xdr:to>
      <xdr:col>12</xdr:col>
      <xdr:colOff>281939</xdr:colOff>
      <xdr:row>54</xdr:row>
      <xdr:rowOff>129540</xdr:rowOff>
    </xdr:to>
    <xdr:graphicFrame macro="">
      <xdr:nvGraphicFramePr>
        <xdr:cNvPr id="23" name="Диаграмма 22">
          <a:extLst>
            <a:ext uri="{FF2B5EF4-FFF2-40B4-BE49-F238E27FC236}">
              <a16:creationId xmlns:a16="http://schemas.microsoft.com/office/drawing/2014/main" id="{55EEE7FF-3AF4-14FA-B98E-B293013C40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87</xdr:row>
      <xdr:rowOff>66675</xdr:rowOff>
    </xdr:from>
    <xdr:to>
      <xdr:col>3</xdr:col>
      <xdr:colOff>533400</xdr:colOff>
      <xdr:row>88</xdr:row>
      <xdr:rowOff>142875</xdr:rowOff>
    </xdr:to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EE572EAB-C018-4D80-82B9-82DD6533AAA7}"/>
            </a:ext>
          </a:extLst>
        </xdr:cNvPr>
        <xdr:cNvSpPr txBox="1"/>
      </xdr:nvSpPr>
      <xdr:spPr>
        <a:xfrm>
          <a:off x="5651687" y="20864793"/>
          <a:ext cx="3102348" cy="25549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Доверительные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интервалы</a:t>
          </a:r>
          <a:endParaRPr lang="ru-RU">
            <a:effectLst/>
          </a:endParaRPr>
        </a:p>
        <a:p>
          <a:endParaRPr lang="ru-RU" sz="1100"/>
        </a:p>
      </xdr:txBody>
    </xdr:sp>
    <xdr:clientData/>
  </xdr:twoCellAnchor>
  <xdr:oneCellAnchor>
    <xdr:from>
      <xdr:col>0</xdr:col>
      <xdr:colOff>490061</xdr:colOff>
      <xdr:row>89</xdr:row>
      <xdr:rowOff>76438</xdr:rowOff>
    </xdr:from>
    <xdr:ext cx="218837" cy="260208"/>
    <xdr:pic>
      <xdr:nvPicPr>
        <xdr:cNvPr id="41" name="Рисунок 40">
          <a:extLst>
            <a:ext uri="{FF2B5EF4-FFF2-40B4-BE49-F238E27FC236}">
              <a16:creationId xmlns:a16="http://schemas.microsoft.com/office/drawing/2014/main" id="{8D8415BF-E58E-4861-B258-13262BF23F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90061" y="16352758"/>
          <a:ext cx="218837" cy="260208"/>
        </a:xfrm>
        <a:prstGeom prst="rect">
          <a:avLst/>
        </a:prstGeom>
      </xdr:spPr>
    </xdr:pic>
    <xdr:clientData/>
  </xdr:oneCellAnchor>
  <xdr:oneCellAnchor>
    <xdr:from>
      <xdr:col>2</xdr:col>
      <xdr:colOff>519081</xdr:colOff>
      <xdr:row>89</xdr:row>
      <xdr:rowOff>69770</xdr:rowOff>
    </xdr:from>
    <xdr:ext cx="184175" cy="256685"/>
    <xdr:pic>
      <xdr:nvPicPr>
        <xdr:cNvPr id="42" name="Рисунок 41">
          <a:extLst>
            <a:ext uri="{FF2B5EF4-FFF2-40B4-BE49-F238E27FC236}">
              <a16:creationId xmlns:a16="http://schemas.microsoft.com/office/drawing/2014/main" id="{1840D0C7-F1BE-4444-8219-AF9D1DC906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738281" y="16346090"/>
          <a:ext cx="184175" cy="256685"/>
        </a:xfrm>
        <a:prstGeom prst="rect">
          <a:avLst/>
        </a:prstGeom>
      </xdr:spPr>
    </xdr:pic>
    <xdr:clientData/>
  </xdr:oneCellAnchor>
  <xdr:oneCellAnchor>
    <xdr:from>
      <xdr:col>4</xdr:col>
      <xdr:colOff>526701</xdr:colOff>
      <xdr:row>89</xdr:row>
      <xdr:rowOff>62150</xdr:rowOff>
    </xdr:from>
    <xdr:ext cx="184175" cy="256685"/>
    <xdr:pic>
      <xdr:nvPicPr>
        <xdr:cNvPr id="43" name="Рисунок 42">
          <a:extLst>
            <a:ext uri="{FF2B5EF4-FFF2-40B4-BE49-F238E27FC236}">
              <a16:creationId xmlns:a16="http://schemas.microsoft.com/office/drawing/2014/main" id="{E86CA5DA-2724-4836-88ED-08CE1F5B13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965101" y="16338470"/>
          <a:ext cx="184175" cy="256685"/>
        </a:xfrm>
        <a:prstGeom prst="rect">
          <a:avLst/>
        </a:prstGeom>
      </xdr:spPr>
    </xdr:pic>
    <xdr:clientData/>
  </xdr:oneCellAnchor>
  <xdr:oneCellAnchor>
    <xdr:from>
      <xdr:col>6</xdr:col>
      <xdr:colOff>511461</xdr:colOff>
      <xdr:row>89</xdr:row>
      <xdr:rowOff>69770</xdr:rowOff>
    </xdr:from>
    <xdr:ext cx="184175" cy="256685"/>
    <xdr:pic>
      <xdr:nvPicPr>
        <xdr:cNvPr id="44" name="Рисунок 43">
          <a:extLst>
            <a:ext uri="{FF2B5EF4-FFF2-40B4-BE49-F238E27FC236}">
              <a16:creationId xmlns:a16="http://schemas.microsoft.com/office/drawing/2014/main" id="{A0A1C957-B4AD-46B0-AECD-C5CA30B44D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169061" y="16346090"/>
          <a:ext cx="184175" cy="256685"/>
        </a:xfrm>
        <a:prstGeom prst="rect">
          <a:avLst/>
        </a:prstGeom>
      </xdr:spPr>
    </xdr:pic>
    <xdr:clientData/>
  </xdr:oneCellAnchor>
  <xdr:oneCellAnchor>
    <xdr:from>
      <xdr:col>4</xdr:col>
      <xdr:colOff>541020</xdr:colOff>
      <xdr:row>89</xdr:row>
      <xdr:rowOff>144780</xdr:rowOff>
    </xdr:from>
    <xdr:ext cx="256160" cy="264560"/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CC206AFC-C667-D91F-0A6A-F0E29C3B0912}"/>
            </a:ext>
          </a:extLst>
        </xdr:cNvPr>
        <xdr:cNvSpPr txBox="1"/>
      </xdr:nvSpPr>
      <xdr:spPr>
        <a:xfrm>
          <a:off x="2979420" y="16421100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2</a:t>
          </a:r>
          <a:endParaRPr lang="ru-RU" sz="1100"/>
        </a:p>
      </xdr:txBody>
    </xdr:sp>
    <xdr:clientData/>
  </xdr:oneCellAnchor>
  <xdr:oneCellAnchor>
    <xdr:from>
      <xdr:col>6</xdr:col>
      <xdr:colOff>525780</xdr:colOff>
      <xdr:row>89</xdr:row>
      <xdr:rowOff>160020</xdr:rowOff>
    </xdr:from>
    <xdr:ext cx="256160" cy="264560"/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E4DFB4E3-8A7A-46DF-B2E5-7E46C9E85FC5}"/>
            </a:ext>
          </a:extLst>
        </xdr:cNvPr>
        <xdr:cNvSpPr txBox="1"/>
      </xdr:nvSpPr>
      <xdr:spPr>
        <a:xfrm>
          <a:off x="4183380" y="16436340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3</a:t>
          </a:r>
          <a:endParaRPr lang="ru-RU" sz="1100"/>
        </a:p>
      </xdr:txBody>
    </xdr:sp>
    <xdr:clientData/>
  </xdr:oneCellAnchor>
  <xdr:twoCellAnchor>
    <xdr:from>
      <xdr:col>0</xdr:col>
      <xdr:colOff>76200</xdr:colOff>
      <xdr:row>106</xdr:row>
      <xdr:rowOff>45720</xdr:rowOff>
    </xdr:from>
    <xdr:to>
      <xdr:col>6</xdr:col>
      <xdr:colOff>0</xdr:colOff>
      <xdr:row>110</xdr:row>
      <xdr:rowOff>167640</xdr:rowOff>
    </xdr:to>
    <xdr:sp macro="" textlink="">
      <xdr:nvSpPr>
        <xdr:cNvPr id="47" name="TextBox 46">
          <a:extLst>
            <a:ext uri="{FF2B5EF4-FFF2-40B4-BE49-F238E27FC236}">
              <a16:creationId xmlns:a16="http://schemas.microsoft.com/office/drawing/2014/main" id="{63C846F6-F779-4074-8470-88C32247159B}"/>
            </a:ext>
          </a:extLst>
        </xdr:cNvPr>
        <xdr:cNvSpPr txBox="1"/>
      </xdr:nvSpPr>
      <xdr:spPr>
        <a:xfrm>
          <a:off x="76200" y="19431000"/>
          <a:ext cx="3794760" cy="8534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Для всех уровней значимости распределения </a:t>
          </a:r>
          <a:endParaRPr lang="ru-RU">
            <a:effectLst/>
          </a:endParaRPr>
        </a:p>
        <a:p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Фишера коэффициент является значимым, </a:t>
          </a:r>
          <a:endParaRPr lang="ru-RU">
            <a:effectLst/>
          </a:endParaRPr>
        </a:p>
        <a:p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т.к. значение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 &gt; F</a:t>
          </a:r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кр.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при всех уровнях значимости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Модель адекватна</a:t>
          </a:r>
          <a:endParaRPr lang="ru-RU">
            <a:effectLst/>
          </a:endParaRPr>
        </a:p>
        <a:p>
          <a:endParaRPr lang="ru-RU" sz="1100"/>
        </a:p>
      </xdr:txBody>
    </xdr:sp>
    <xdr:clientData/>
  </xdr:twoCellAnchor>
  <xdr:twoCellAnchor>
    <xdr:from>
      <xdr:col>0</xdr:col>
      <xdr:colOff>26504</xdr:colOff>
      <xdr:row>155</xdr:row>
      <xdr:rowOff>93926</xdr:rowOff>
    </xdr:from>
    <xdr:to>
      <xdr:col>7</xdr:col>
      <xdr:colOff>117944</xdr:colOff>
      <xdr:row>170</xdr:row>
      <xdr:rowOff>93925</xdr:rowOff>
    </xdr:to>
    <xdr:graphicFrame macro="">
      <xdr:nvGraphicFramePr>
        <xdr:cNvPr id="48" name="Диаграмма 47">
          <a:extLst>
            <a:ext uri="{FF2B5EF4-FFF2-40B4-BE49-F238E27FC236}">
              <a16:creationId xmlns:a16="http://schemas.microsoft.com/office/drawing/2014/main" id="{4928C96C-7D71-4961-42EF-C033821A4C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125895</xdr:colOff>
      <xdr:row>171</xdr:row>
      <xdr:rowOff>4805</xdr:rowOff>
    </xdr:from>
    <xdr:to>
      <xdr:col>7</xdr:col>
      <xdr:colOff>217335</xdr:colOff>
      <xdr:row>186</xdr:row>
      <xdr:rowOff>4805</xdr:rowOff>
    </xdr:to>
    <xdr:graphicFrame macro="">
      <xdr:nvGraphicFramePr>
        <xdr:cNvPr id="49" name="Диаграмма 48">
          <a:extLst>
            <a:ext uri="{FF2B5EF4-FFF2-40B4-BE49-F238E27FC236}">
              <a16:creationId xmlns:a16="http://schemas.microsoft.com/office/drawing/2014/main" id="{13FE225E-EC2A-58DE-513E-7BDD1002DD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53008</xdr:colOff>
      <xdr:row>186</xdr:row>
      <xdr:rowOff>162835</xdr:rowOff>
    </xdr:from>
    <xdr:to>
      <xdr:col>7</xdr:col>
      <xdr:colOff>144448</xdr:colOff>
      <xdr:row>201</xdr:row>
      <xdr:rowOff>162836</xdr:rowOff>
    </xdr:to>
    <xdr:graphicFrame macro="">
      <xdr:nvGraphicFramePr>
        <xdr:cNvPr id="50" name="Диаграмма 49">
          <a:extLst>
            <a:ext uri="{FF2B5EF4-FFF2-40B4-BE49-F238E27FC236}">
              <a16:creationId xmlns:a16="http://schemas.microsoft.com/office/drawing/2014/main" id="{63B9E7F2-C1B4-D39C-D88A-C2D79AFDAF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412805</xdr:colOff>
      <xdr:row>155</xdr:row>
      <xdr:rowOff>17395</xdr:rowOff>
    </xdr:from>
    <xdr:to>
      <xdr:col>13</xdr:col>
      <xdr:colOff>420425</xdr:colOff>
      <xdr:row>170</xdr:row>
      <xdr:rowOff>17394</xdr:rowOff>
    </xdr:to>
    <xdr:graphicFrame macro="">
      <xdr:nvGraphicFramePr>
        <xdr:cNvPr id="51" name="Диаграмма 50">
          <a:extLst>
            <a:ext uri="{FF2B5EF4-FFF2-40B4-BE49-F238E27FC236}">
              <a16:creationId xmlns:a16="http://schemas.microsoft.com/office/drawing/2014/main" id="{03175B14-3561-B47F-509B-724A69FD40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586078</xdr:colOff>
      <xdr:row>170</xdr:row>
      <xdr:rowOff>174432</xdr:rowOff>
    </xdr:from>
    <xdr:to>
      <xdr:col>13</xdr:col>
      <xdr:colOff>593698</xdr:colOff>
      <xdr:row>185</xdr:row>
      <xdr:rowOff>174431</xdr:rowOff>
    </xdr:to>
    <xdr:graphicFrame macro="">
      <xdr:nvGraphicFramePr>
        <xdr:cNvPr id="65" name="Диаграмма 64">
          <a:extLst>
            <a:ext uri="{FF2B5EF4-FFF2-40B4-BE49-F238E27FC236}">
              <a16:creationId xmlns:a16="http://schemas.microsoft.com/office/drawing/2014/main" id="{8408C3D8-88E7-5EAC-C278-D4C65454AA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450574</xdr:colOff>
      <xdr:row>187</xdr:row>
      <xdr:rowOff>18057</xdr:rowOff>
    </xdr:from>
    <xdr:to>
      <xdr:col>13</xdr:col>
      <xdr:colOff>458194</xdr:colOff>
      <xdr:row>202</xdr:row>
      <xdr:rowOff>18056</xdr:rowOff>
    </xdr:to>
    <xdr:graphicFrame macro="">
      <xdr:nvGraphicFramePr>
        <xdr:cNvPr id="66" name="Диаграмма 65">
          <a:extLst>
            <a:ext uri="{FF2B5EF4-FFF2-40B4-BE49-F238E27FC236}">
              <a16:creationId xmlns:a16="http://schemas.microsoft.com/office/drawing/2014/main" id="{F3541B07-A2D0-8ABF-93A6-98E0D31B0E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46A90-43B9-4A6B-B9CC-C796D93CDC1D}">
  <dimension ref="A1:I20"/>
  <sheetViews>
    <sheetView tabSelected="1" workbookViewId="0">
      <selection activeCell="H9" sqref="H9"/>
    </sheetView>
  </sheetViews>
  <sheetFormatPr defaultRowHeight="14.4" x14ac:dyDescent="0.3"/>
  <cols>
    <col min="1" max="1" width="24.88671875" bestFit="1" customWidth="1"/>
    <col min="2" max="2" width="15.6640625" bestFit="1" customWidth="1"/>
    <col min="3" max="3" width="21" bestFit="1" customWidth="1"/>
    <col min="4" max="4" width="14.21875" bestFit="1" customWidth="1"/>
    <col min="5" max="5" width="12" bestFit="1" customWidth="1"/>
    <col min="6" max="6" width="13.5546875" bestFit="1" customWidth="1"/>
    <col min="7" max="7" width="12.5546875" bestFit="1" customWidth="1"/>
    <col min="8" max="8" width="13.88671875" bestFit="1" customWidth="1"/>
    <col min="9" max="9" width="14.109375" bestFit="1" customWidth="1"/>
  </cols>
  <sheetData>
    <row r="1" spans="1:9" x14ac:dyDescent="0.3">
      <c r="A1" t="s">
        <v>9</v>
      </c>
    </row>
    <row r="2" spans="1:9" ht="15" thickBot="1" x14ac:dyDescent="0.35"/>
    <row r="3" spans="1:9" x14ac:dyDescent="0.3">
      <c r="A3" s="6" t="s">
        <v>10</v>
      </c>
      <c r="B3" s="6"/>
    </row>
    <row r="4" spans="1:9" x14ac:dyDescent="0.3">
      <c r="A4" t="s">
        <v>11</v>
      </c>
      <c r="B4">
        <v>0.64397169515434427</v>
      </c>
    </row>
    <row r="5" spans="1:9" x14ac:dyDescent="0.3">
      <c r="A5" t="s">
        <v>12</v>
      </c>
      <c r="B5">
        <v>0.41469954415995974</v>
      </c>
    </row>
    <row r="6" spans="1:9" x14ac:dyDescent="0.3">
      <c r="A6" t="s">
        <v>13</v>
      </c>
      <c r="B6">
        <v>0.36592450617328975</v>
      </c>
    </row>
    <row r="7" spans="1:9" x14ac:dyDescent="0.3">
      <c r="A7" t="s">
        <v>14</v>
      </c>
      <c r="B7">
        <v>2.1452824122880996</v>
      </c>
    </row>
    <row r="8" spans="1:9" ht="15" thickBot="1" x14ac:dyDescent="0.35">
      <c r="A8" s="4" t="s">
        <v>15</v>
      </c>
      <c r="B8" s="4">
        <v>40</v>
      </c>
    </row>
    <row r="10" spans="1:9" ht="15" thickBot="1" x14ac:dyDescent="0.35">
      <c r="A10" t="s">
        <v>16</v>
      </c>
    </row>
    <row r="11" spans="1:9" x14ac:dyDescent="0.3">
      <c r="A11" s="5"/>
      <c r="B11" s="5" t="s">
        <v>21</v>
      </c>
      <c r="C11" s="5" t="s">
        <v>22</v>
      </c>
      <c r="D11" s="5" t="s">
        <v>23</v>
      </c>
      <c r="E11" s="5" t="s">
        <v>24</v>
      </c>
      <c r="F11" s="5" t="s">
        <v>25</v>
      </c>
    </row>
    <row r="12" spans="1:9" x14ac:dyDescent="0.3">
      <c r="A12" t="s">
        <v>17</v>
      </c>
      <c r="B12">
        <v>3</v>
      </c>
      <c r="C12">
        <v>117.38865887498474</v>
      </c>
      <c r="D12">
        <v>39.129552958328247</v>
      </c>
      <c r="E12">
        <v>8.502290542004193</v>
      </c>
      <c r="F12">
        <v>2.1183527925445957E-4</v>
      </c>
    </row>
    <row r="13" spans="1:9" x14ac:dyDescent="0.3">
      <c r="A13" t="s">
        <v>18</v>
      </c>
      <c r="B13">
        <v>36</v>
      </c>
      <c r="C13">
        <v>165.68051862501528</v>
      </c>
      <c r="D13">
        <v>4.6022366284726468</v>
      </c>
    </row>
    <row r="14" spans="1:9" ht="15" thickBot="1" x14ac:dyDescent="0.35">
      <c r="A14" s="4" t="s">
        <v>19</v>
      </c>
      <c r="B14" s="4">
        <v>39</v>
      </c>
      <c r="C14" s="4">
        <v>283.06917750000002</v>
      </c>
      <c r="D14" s="4"/>
      <c r="E14" s="4"/>
      <c r="F14" s="4"/>
    </row>
    <row r="15" spans="1:9" ht="15" thickBot="1" x14ac:dyDescent="0.35"/>
    <row r="16" spans="1:9" x14ac:dyDescent="0.3">
      <c r="A16" s="5"/>
      <c r="B16" s="5" t="s">
        <v>26</v>
      </c>
      <c r="C16" s="5" t="s">
        <v>14</v>
      </c>
      <c r="D16" s="5" t="s">
        <v>27</v>
      </c>
      <c r="E16" s="5" t="s">
        <v>28</v>
      </c>
      <c r="F16" s="5" t="s">
        <v>29</v>
      </c>
      <c r="G16" s="5" t="s">
        <v>30</v>
      </c>
      <c r="H16" s="5" t="s">
        <v>31</v>
      </c>
      <c r="I16" s="5" t="s">
        <v>32</v>
      </c>
    </row>
    <row r="17" spans="1:9" x14ac:dyDescent="0.3">
      <c r="A17" t="s">
        <v>20</v>
      </c>
      <c r="B17">
        <v>10.484804387363448</v>
      </c>
      <c r="C17">
        <v>3.9021963863925584</v>
      </c>
      <c r="D17">
        <v>2.6868981848082427</v>
      </c>
      <c r="E17">
        <v>1.0845822631080975E-2</v>
      </c>
      <c r="F17">
        <v>2.5707833054731024</v>
      </c>
      <c r="G17">
        <v>18.398825469253794</v>
      </c>
      <c r="H17">
        <v>2.5707833054731024</v>
      </c>
      <c r="I17">
        <v>18.398825469253794</v>
      </c>
    </row>
    <row r="18" spans="1:9" x14ac:dyDescent="0.3">
      <c r="A18" t="s">
        <v>38</v>
      </c>
      <c r="B18">
        <v>-1.8258695481459267E-2</v>
      </c>
      <c r="C18">
        <v>1.1199909987204602E-2</v>
      </c>
      <c r="D18">
        <v>-1.6302537701034217</v>
      </c>
      <c r="E18">
        <v>0.1117676984434669</v>
      </c>
      <c r="F18">
        <v>-4.0973165738029969E-2</v>
      </c>
      <c r="G18">
        <v>4.455774775111436E-3</v>
      </c>
      <c r="H18">
        <v>-4.0973165738029969E-2</v>
      </c>
      <c r="I18">
        <v>4.455774775111436E-3</v>
      </c>
    </row>
    <row r="19" spans="1:9" x14ac:dyDescent="0.3">
      <c r="A19" t="s">
        <v>39</v>
      </c>
      <c r="B19">
        <v>-6.7579784746967159E-2</v>
      </c>
      <c r="C19">
        <v>3.1424601044635896E-2</v>
      </c>
      <c r="D19">
        <v>-2.1505375565779179</v>
      </c>
      <c r="E19">
        <v>3.8301870242273606E-2</v>
      </c>
      <c r="F19">
        <v>-0.13131182960879728</v>
      </c>
      <c r="G19">
        <v>-3.8477398851370498E-3</v>
      </c>
      <c r="H19">
        <v>-0.13131182960879728</v>
      </c>
      <c r="I19">
        <v>-3.8477398851370498E-3</v>
      </c>
    </row>
    <row r="20" spans="1:9" ht="15" thickBot="1" x14ac:dyDescent="0.35">
      <c r="A20" s="4" t="s">
        <v>40</v>
      </c>
      <c r="B20" s="4">
        <v>-6.3827577138511478</v>
      </c>
      <c r="C20" s="4">
        <v>5.1489646370634699</v>
      </c>
      <c r="D20" s="4">
        <v>-1.2396196446770176</v>
      </c>
      <c r="E20" s="4">
        <v>0.22313638978504596</v>
      </c>
      <c r="F20" s="4">
        <v>-16.825342005540062</v>
      </c>
      <c r="G20" s="4">
        <v>4.0598265778377653</v>
      </c>
      <c r="H20" s="4">
        <v>-16.825342005540062</v>
      </c>
      <c r="I20" s="4">
        <v>4.0598265778377653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2BE04-7868-4E57-8663-1BD484DA44BB}">
  <dimension ref="A1:V155"/>
  <sheetViews>
    <sheetView topLeftCell="A56" zoomScale="115" zoomScaleNormal="115" workbookViewId="0">
      <selection activeCell="G63" sqref="G63"/>
    </sheetView>
  </sheetViews>
  <sheetFormatPr defaultColWidth="8.88671875" defaultRowHeight="14.4" x14ac:dyDescent="0.3"/>
  <cols>
    <col min="1" max="3" width="8.88671875" style="1"/>
    <col min="4" max="4" width="12" style="1" bestFit="1" customWidth="1"/>
    <col min="5" max="8" width="8.88671875" style="1"/>
    <col min="9" max="9" width="10.33203125" style="1" customWidth="1"/>
    <col min="10" max="10" width="20.6640625" style="1" customWidth="1"/>
    <col min="11" max="16384" width="8.88671875" style="1"/>
  </cols>
  <sheetData>
    <row r="1" spans="1:5" x14ac:dyDescent="0.3">
      <c r="A1" s="1" t="s">
        <v>0</v>
      </c>
      <c r="B1" s="1" t="s">
        <v>6</v>
      </c>
      <c r="C1" s="1" t="s">
        <v>7</v>
      </c>
      <c r="D1" s="1" t="s">
        <v>8</v>
      </c>
      <c r="E1" s="1" t="s">
        <v>1</v>
      </c>
    </row>
    <row r="2" spans="1:5" x14ac:dyDescent="0.3">
      <c r="A2" s="1">
        <v>1</v>
      </c>
      <c r="B2" s="1">
        <v>3.65</v>
      </c>
      <c r="C2" s="1">
        <v>14.92</v>
      </c>
      <c r="D2" s="1">
        <v>0.63300000000000001</v>
      </c>
      <c r="E2" s="3">
        <v>6.7</v>
      </c>
    </row>
    <row r="3" spans="1:5" x14ac:dyDescent="0.3">
      <c r="A3" s="1">
        <v>2</v>
      </c>
      <c r="B3" s="1">
        <v>2.12</v>
      </c>
      <c r="C3" s="1">
        <v>23</v>
      </c>
      <c r="D3" s="1">
        <v>0.70499999999999996</v>
      </c>
      <c r="E3" s="3">
        <v>5.05</v>
      </c>
    </row>
    <row r="4" spans="1:5" x14ac:dyDescent="0.3">
      <c r="A4" s="1">
        <v>3</v>
      </c>
      <c r="B4" s="1">
        <v>0.6</v>
      </c>
      <c r="C4" s="1">
        <v>7.4</v>
      </c>
      <c r="D4" s="1">
        <v>0.76800000000000002</v>
      </c>
      <c r="E4" s="3">
        <v>4.7</v>
      </c>
    </row>
    <row r="5" spans="1:5" x14ac:dyDescent="0.3">
      <c r="A5" s="1">
        <v>4</v>
      </c>
      <c r="B5" s="1">
        <v>9.1</v>
      </c>
      <c r="C5" s="1">
        <v>24</v>
      </c>
      <c r="D5" s="1">
        <v>0.82199999999999995</v>
      </c>
      <c r="E5" s="3">
        <v>4</v>
      </c>
    </row>
    <row r="6" spans="1:5" x14ac:dyDescent="0.3">
      <c r="A6" s="1">
        <v>5</v>
      </c>
      <c r="B6" s="1">
        <v>4.24</v>
      </c>
      <c r="C6" s="1">
        <v>18</v>
      </c>
      <c r="D6" s="1">
        <v>0.754</v>
      </c>
      <c r="E6" s="3">
        <v>3.3</v>
      </c>
    </row>
    <row r="7" spans="1:5" x14ac:dyDescent="0.3">
      <c r="A7" s="1">
        <v>6</v>
      </c>
      <c r="B7" s="1">
        <v>2.5</v>
      </c>
      <c r="C7" s="1">
        <v>34.880000000000003</v>
      </c>
      <c r="D7" s="1">
        <v>0.92100000000000004</v>
      </c>
      <c r="E7" s="3">
        <v>3.1</v>
      </c>
    </row>
    <row r="8" spans="1:5" x14ac:dyDescent="0.3">
      <c r="A8" s="1">
        <v>7</v>
      </c>
      <c r="B8" s="1">
        <v>2.4</v>
      </c>
      <c r="C8" s="1">
        <v>20</v>
      </c>
      <c r="D8" s="1">
        <v>0.93899999999999995</v>
      </c>
      <c r="E8" s="3">
        <v>2.9</v>
      </c>
    </row>
    <row r="9" spans="1:5" x14ac:dyDescent="0.3">
      <c r="A9" s="1">
        <v>8</v>
      </c>
      <c r="B9" s="1">
        <v>2.2999999999999998</v>
      </c>
      <c r="C9" s="1">
        <v>46.7</v>
      </c>
      <c r="D9" s="1">
        <v>0.90500000000000003</v>
      </c>
      <c r="E9" s="3">
        <v>2.5</v>
      </c>
    </row>
    <row r="10" spans="1:5" x14ac:dyDescent="0.3">
      <c r="A10" s="1">
        <v>9</v>
      </c>
      <c r="B10" s="1">
        <v>51.97</v>
      </c>
      <c r="C10" s="1">
        <v>35</v>
      </c>
      <c r="D10" s="1">
        <v>0.83799999999999997</v>
      </c>
      <c r="E10" s="3">
        <v>2.2999999999999998</v>
      </c>
    </row>
    <row r="11" spans="1:5" x14ac:dyDescent="0.3">
      <c r="A11" s="1">
        <v>10</v>
      </c>
      <c r="B11" s="1">
        <v>2</v>
      </c>
      <c r="C11" s="1">
        <v>37.75</v>
      </c>
      <c r="D11" s="1">
        <v>0.92500000000000004</v>
      </c>
      <c r="E11" s="3">
        <v>2.1</v>
      </c>
    </row>
    <row r="12" spans="1:5" x14ac:dyDescent="0.3">
      <c r="A12" s="1">
        <v>11</v>
      </c>
      <c r="B12" s="1">
        <v>4.99</v>
      </c>
      <c r="C12" s="1">
        <v>52</v>
      </c>
      <c r="D12" s="1">
        <v>0.75800000000000001</v>
      </c>
      <c r="E12" s="3">
        <v>1.8</v>
      </c>
    </row>
    <row r="13" spans="1:5" x14ac:dyDescent="0.3">
      <c r="A13" s="1">
        <v>12</v>
      </c>
      <c r="B13" s="1">
        <v>1.1000000000000001</v>
      </c>
      <c r="C13" s="1">
        <v>32</v>
      </c>
      <c r="D13" s="1">
        <v>0.96199999999999997</v>
      </c>
      <c r="E13" s="3">
        <v>1</v>
      </c>
    </row>
    <row r="14" spans="1:5" x14ac:dyDescent="0.3">
      <c r="A14" s="1">
        <v>13</v>
      </c>
      <c r="B14" s="1">
        <v>3.8</v>
      </c>
      <c r="C14" s="1">
        <v>26.8</v>
      </c>
      <c r="D14" s="1">
        <v>0.95099999999999996</v>
      </c>
      <c r="E14" s="3">
        <v>1</v>
      </c>
    </row>
    <row r="15" spans="1:5" x14ac:dyDescent="0.3">
      <c r="A15" s="1">
        <v>14</v>
      </c>
      <c r="B15" s="1">
        <v>1.8</v>
      </c>
      <c r="C15" s="1">
        <v>57.3</v>
      </c>
      <c r="D15" s="1">
        <v>0.90300000000000002</v>
      </c>
      <c r="E15" s="3">
        <v>0.9</v>
      </c>
    </row>
    <row r="16" spans="1:5" x14ac:dyDescent="0.3">
      <c r="A16" s="1">
        <v>15</v>
      </c>
      <c r="B16" s="1">
        <v>1.1000000000000001</v>
      </c>
      <c r="C16" s="1">
        <v>55.2</v>
      </c>
      <c r="D16" s="1">
        <v>0.89500000000000002</v>
      </c>
      <c r="E16" s="3">
        <v>0.9</v>
      </c>
    </row>
    <row r="17" spans="1:14" x14ac:dyDescent="0.3">
      <c r="A17" s="1">
        <v>16</v>
      </c>
      <c r="B17" s="1">
        <v>2.2000000000000002</v>
      </c>
      <c r="C17" s="1">
        <v>44.5</v>
      </c>
      <c r="D17" s="1">
        <v>0.92900000000000005</v>
      </c>
      <c r="E17" s="3">
        <v>0.8</v>
      </c>
    </row>
    <row r="18" spans="1:14" x14ac:dyDescent="0.3">
      <c r="A18" s="1">
        <v>17</v>
      </c>
      <c r="B18" s="1">
        <v>3.6</v>
      </c>
      <c r="C18" s="1">
        <v>43.5</v>
      </c>
      <c r="D18" s="1">
        <v>0.94099999999999995</v>
      </c>
      <c r="E18" s="3">
        <v>0.6</v>
      </c>
    </row>
    <row r="19" spans="1:14" x14ac:dyDescent="0.3">
      <c r="A19" s="1">
        <v>18</v>
      </c>
      <c r="B19" s="1">
        <v>2.5</v>
      </c>
      <c r="C19" s="1">
        <v>33</v>
      </c>
      <c r="D19" s="1">
        <v>0.93600000000000005</v>
      </c>
      <c r="E19" s="3">
        <v>0.3</v>
      </c>
    </row>
    <row r="20" spans="1:14" x14ac:dyDescent="0.3">
      <c r="A20" s="1">
        <v>19</v>
      </c>
      <c r="B20" s="1">
        <v>4.5999999999999996</v>
      </c>
      <c r="C20" s="1">
        <v>14</v>
      </c>
      <c r="D20" s="1">
        <v>0.71299999999999997</v>
      </c>
      <c r="E20" s="3">
        <v>0.3</v>
      </c>
    </row>
    <row r="21" spans="1:14" x14ac:dyDescent="0.3">
      <c r="A21" s="1">
        <v>20</v>
      </c>
      <c r="B21" s="1">
        <v>1.9</v>
      </c>
      <c r="C21" s="1">
        <v>48.6</v>
      </c>
      <c r="D21" s="1">
        <v>0.94199999999999995</v>
      </c>
      <c r="E21" s="3">
        <v>0</v>
      </c>
    </row>
    <row r="22" spans="1:14" x14ac:dyDescent="0.3">
      <c r="A22" s="1">
        <v>21</v>
      </c>
      <c r="B22" s="1">
        <v>2.8</v>
      </c>
      <c r="C22" s="1">
        <v>44.5</v>
      </c>
      <c r="D22" s="1">
        <v>0.92500000000000004</v>
      </c>
      <c r="E22" s="3">
        <v>-0.2</v>
      </c>
    </row>
    <row r="23" spans="1:14" x14ac:dyDescent="0.3">
      <c r="A23" s="1">
        <v>22</v>
      </c>
      <c r="B23" s="1">
        <v>1.6</v>
      </c>
      <c r="C23" s="1">
        <v>30</v>
      </c>
      <c r="D23" s="1">
        <v>0.875</v>
      </c>
      <c r="E23" s="3">
        <v>-0.3</v>
      </c>
    </row>
    <row r="24" spans="1:14" x14ac:dyDescent="0.3">
      <c r="A24" s="1">
        <v>23</v>
      </c>
      <c r="B24" s="1">
        <v>237</v>
      </c>
      <c r="C24" s="1">
        <v>84</v>
      </c>
      <c r="D24" s="1">
        <v>0.84199999999999997</v>
      </c>
      <c r="E24" s="3">
        <v>-5.0999999999999996</v>
      </c>
    </row>
    <row r="25" spans="1:14" x14ac:dyDescent="0.3">
      <c r="A25" s="1">
        <v>24</v>
      </c>
      <c r="B25" s="1">
        <v>3.5</v>
      </c>
      <c r="C25" s="1">
        <v>26</v>
      </c>
      <c r="D25" s="1">
        <v>0.9</v>
      </c>
      <c r="E25" s="3">
        <v>11.1</v>
      </c>
    </row>
    <row r="26" spans="1:14" x14ac:dyDescent="0.3">
      <c r="A26" s="1">
        <v>25</v>
      </c>
      <c r="B26" s="1">
        <v>7.5</v>
      </c>
      <c r="C26" s="1">
        <v>27</v>
      </c>
      <c r="D26" s="1">
        <v>0.77300000000000002</v>
      </c>
      <c r="E26" s="3">
        <v>6.5</v>
      </c>
      <c r="F26"/>
      <c r="G26"/>
      <c r="H26"/>
      <c r="I26"/>
      <c r="J26"/>
    </row>
    <row r="27" spans="1:14" x14ac:dyDescent="0.3">
      <c r="A27" s="1">
        <v>26</v>
      </c>
      <c r="B27" s="1">
        <v>1.4</v>
      </c>
      <c r="C27" s="1">
        <v>2.7</v>
      </c>
      <c r="D27" s="1">
        <v>0.7</v>
      </c>
      <c r="E27" s="3">
        <v>5.62</v>
      </c>
    </row>
    <row r="28" spans="1:14" x14ac:dyDescent="0.3">
      <c r="A28" s="1">
        <v>27</v>
      </c>
      <c r="B28" s="1">
        <v>2.2999999999999998</v>
      </c>
      <c r="C28" s="1">
        <v>38.4</v>
      </c>
      <c r="D28" s="1">
        <v>0.91800000000000004</v>
      </c>
      <c r="E28" s="3">
        <v>4.4000000000000004</v>
      </c>
    </row>
    <row r="29" spans="1:14" x14ac:dyDescent="0.3">
      <c r="A29" s="1">
        <v>28</v>
      </c>
      <c r="B29" s="1">
        <v>2.6</v>
      </c>
      <c r="C29" s="1">
        <v>46.4</v>
      </c>
      <c r="D29" s="1">
        <v>0.96099999999999997</v>
      </c>
      <c r="E29" s="3">
        <v>4.2</v>
      </c>
    </row>
    <row r="30" spans="1:14" x14ac:dyDescent="0.3">
      <c r="A30" s="1">
        <v>29</v>
      </c>
      <c r="B30" s="1">
        <v>6.1</v>
      </c>
      <c r="C30" s="1">
        <v>36</v>
      </c>
      <c r="D30" s="1">
        <v>0.80800000000000005</v>
      </c>
      <c r="E30" s="3">
        <v>4.0999999999999996</v>
      </c>
    </row>
    <row r="31" spans="1:14" x14ac:dyDescent="0.3">
      <c r="A31" s="1">
        <v>30</v>
      </c>
      <c r="B31" s="1">
        <v>2.2999999999999998</v>
      </c>
      <c r="C31" s="1">
        <v>46.6</v>
      </c>
      <c r="D31" s="1">
        <v>0.90500000000000003</v>
      </c>
      <c r="E31" s="3">
        <v>2.9</v>
      </c>
      <c r="K31"/>
      <c r="L31"/>
      <c r="M31"/>
      <c r="N31"/>
    </row>
    <row r="32" spans="1:14" x14ac:dyDescent="0.3">
      <c r="A32" s="1">
        <v>31</v>
      </c>
      <c r="B32" s="1">
        <v>4.3</v>
      </c>
      <c r="C32" s="1">
        <v>44.8</v>
      </c>
      <c r="D32" s="1">
        <v>0.80200000000000005</v>
      </c>
      <c r="E32" s="3">
        <v>4</v>
      </c>
      <c r="K32"/>
      <c r="L32"/>
      <c r="M32"/>
      <c r="N32"/>
    </row>
    <row r="33" spans="1:14" x14ac:dyDescent="0.3">
      <c r="A33" s="1">
        <v>32</v>
      </c>
      <c r="B33" s="1">
        <v>4.3</v>
      </c>
      <c r="C33" s="1">
        <v>46.7</v>
      </c>
      <c r="D33" s="1">
        <v>0.876</v>
      </c>
      <c r="E33" s="3">
        <v>3.2</v>
      </c>
      <c r="K33"/>
      <c r="L33"/>
      <c r="M33"/>
      <c r="N33"/>
    </row>
    <row r="34" spans="1:14" x14ac:dyDescent="0.3">
      <c r="A34" s="1">
        <v>33</v>
      </c>
      <c r="B34" s="1">
        <v>0.7</v>
      </c>
      <c r="C34" s="1">
        <v>38.200000000000003</v>
      </c>
      <c r="D34" s="1">
        <v>0.875</v>
      </c>
      <c r="E34" s="3">
        <v>1.8</v>
      </c>
      <c r="K34"/>
      <c r="L34"/>
      <c r="M34"/>
      <c r="N34"/>
    </row>
    <row r="35" spans="1:14" x14ac:dyDescent="0.3">
      <c r="A35" s="1">
        <v>34</v>
      </c>
      <c r="B35" s="1">
        <v>2.86</v>
      </c>
      <c r="C35" s="1">
        <v>54.6</v>
      </c>
      <c r="D35" s="1">
        <v>0.93700000000000006</v>
      </c>
      <c r="E35" s="3">
        <v>1.1000000000000001</v>
      </c>
      <c r="K35"/>
      <c r="L35"/>
      <c r="M35"/>
      <c r="N35"/>
    </row>
    <row r="36" spans="1:14" x14ac:dyDescent="0.3">
      <c r="A36" s="1">
        <v>35</v>
      </c>
      <c r="B36" s="1">
        <v>5.0999999999999996</v>
      </c>
      <c r="C36" s="1">
        <v>40.200000000000003</v>
      </c>
      <c r="D36" s="1">
        <v>0.82099999999999995</v>
      </c>
      <c r="E36" s="3">
        <v>0.8</v>
      </c>
      <c r="K36"/>
      <c r="L36"/>
      <c r="M36"/>
      <c r="N36"/>
    </row>
    <row r="37" spans="1:14" x14ac:dyDescent="0.3">
      <c r="A37" s="1">
        <v>36</v>
      </c>
      <c r="B37" s="1">
        <v>2.4</v>
      </c>
      <c r="C37" s="1">
        <v>52.1</v>
      </c>
      <c r="D37" s="1">
        <v>0.91600000000000004</v>
      </c>
      <c r="E37" s="3">
        <v>-0.6</v>
      </c>
      <c r="K37"/>
      <c r="L37"/>
      <c r="M37"/>
      <c r="N37"/>
    </row>
    <row r="38" spans="1:14" x14ac:dyDescent="0.3">
      <c r="A38" s="1">
        <v>37</v>
      </c>
      <c r="B38" s="1">
        <v>3.2</v>
      </c>
      <c r="C38" s="1">
        <v>43.7</v>
      </c>
      <c r="D38" s="1">
        <v>0.89</v>
      </c>
      <c r="E38" s="3">
        <v>-1</v>
      </c>
      <c r="K38"/>
      <c r="L38"/>
      <c r="M38"/>
      <c r="N38"/>
    </row>
    <row r="39" spans="1:14" x14ac:dyDescent="0.3">
      <c r="A39" s="1">
        <v>38</v>
      </c>
      <c r="B39" s="1">
        <v>1.9</v>
      </c>
      <c r="C39" s="1">
        <v>48.6</v>
      </c>
      <c r="D39" s="1">
        <v>0.94199999999999995</v>
      </c>
      <c r="E39" s="3">
        <v>0</v>
      </c>
      <c r="K39"/>
      <c r="L39"/>
      <c r="M39"/>
      <c r="N39"/>
    </row>
    <row r="40" spans="1:14" x14ac:dyDescent="0.3">
      <c r="A40" s="1">
        <v>39</v>
      </c>
      <c r="B40" s="1">
        <v>1.86</v>
      </c>
      <c r="C40" s="1">
        <v>42.3</v>
      </c>
      <c r="D40" s="1">
        <v>0.86599999999999999</v>
      </c>
      <c r="E40" s="3">
        <v>1</v>
      </c>
    </row>
    <row r="41" spans="1:14" x14ac:dyDescent="0.3">
      <c r="A41" s="1">
        <v>40</v>
      </c>
      <c r="B41" s="1">
        <v>2.8</v>
      </c>
      <c r="C41" s="1">
        <v>47.9</v>
      </c>
      <c r="D41" s="1">
        <v>0.84799999999999998</v>
      </c>
      <c r="E41" s="3">
        <v>1.9</v>
      </c>
    </row>
    <row r="51" spans="2:14" x14ac:dyDescent="0.3">
      <c r="B51"/>
      <c r="C51"/>
      <c r="D51"/>
      <c r="E51"/>
      <c r="F51"/>
      <c r="G51"/>
      <c r="H51"/>
      <c r="I51"/>
      <c r="J51"/>
      <c r="K51"/>
      <c r="L51"/>
      <c r="M51"/>
      <c r="N51"/>
    </row>
    <row r="73" spans="1:15" x14ac:dyDescent="0.3">
      <c r="J73"/>
      <c r="K73"/>
      <c r="L73"/>
      <c r="M73"/>
      <c r="N73"/>
      <c r="O73"/>
    </row>
    <row r="74" spans="1:15" x14ac:dyDescent="0.3">
      <c r="J74"/>
      <c r="K74"/>
      <c r="L74"/>
      <c r="M74"/>
      <c r="N74"/>
      <c r="O74"/>
    </row>
    <row r="75" spans="1:15" x14ac:dyDescent="0.3">
      <c r="B75" s="10" t="s">
        <v>2</v>
      </c>
      <c r="C75" s="10"/>
      <c r="D75" s="10"/>
      <c r="E75" s="10"/>
      <c r="F75" s="10"/>
      <c r="G75" s="10"/>
      <c r="J75"/>
      <c r="K75"/>
      <c r="L75"/>
      <c r="M75"/>
      <c r="N75"/>
      <c r="O75"/>
    </row>
    <row r="76" spans="1:15" x14ac:dyDescent="0.3">
      <c r="A76" s="1" t="s">
        <v>3</v>
      </c>
      <c r="B76" s="1">
        <v>0.9</v>
      </c>
      <c r="C76" s="10">
        <f>TINV(1-B76,$A$41-4)</f>
        <v>1.6882977141168172</v>
      </c>
      <c r="D76" s="10"/>
      <c r="E76" s="10"/>
      <c r="F76" s="10"/>
      <c r="G76" s="10"/>
    </row>
    <row r="77" spans="1:15" x14ac:dyDescent="0.3">
      <c r="B77" s="1">
        <v>0.95</v>
      </c>
      <c r="C77" s="10">
        <f>TINV(1-B77,$A$41-4)</f>
        <v>2.0280940009804502</v>
      </c>
      <c r="D77" s="10"/>
      <c r="E77" s="10"/>
      <c r="F77" s="10"/>
      <c r="G77" s="10"/>
    </row>
    <row r="78" spans="1:15" x14ac:dyDescent="0.3">
      <c r="B78" s="1">
        <v>0.99</v>
      </c>
      <c r="C78" s="10">
        <f>TINV(1-B78,$A$41-4)</f>
        <v>2.7194846304500082</v>
      </c>
      <c r="D78" s="10"/>
      <c r="E78" s="10"/>
      <c r="F78" s="10"/>
      <c r="G78" s="10"/>
    </row>
    <row r="90" spans="1:8" x14ac:dyDescent="0.3">
      <c r="A90" s="7"/>
      <c r="B90" s="7"/>
      <c r="C90" s="7"/>
      <c r="D90" s="7"/>
      <c r="E90" s="7"/>
      <c r="F90" s="7"/>
      <c r="G90" s="7"/>
      <c r="H90" s="7"/>
    </row>
    <row r="91" spans="1:8" x14ac:dyDescent="0.3">
      <c r="A91" s="7"/>
      <c r="B91" s="7"/>
      <c r="C91" s="7"/>
      <c r="D91" s="7"/>
      <c r="E91" s="7"/>
      <c r="F91" s="7"/>
      <c r="G91" s="7"/>
      <c r="H91" s="7"/>
    </row>
    <row r="92" spans="1:8" x14ac:dyDescent="0.3">
      <c r="A92" s="1">
        <f>A$98 - $C76*SQRT(A$95)</f>
        <v>7.1497448321300823</v>
      </c>
      <c r="B92" s="1">
        <f>A$98 + $C76*SQRT(A$95)</f>
        <v>13.819863942596815</v>
      </c>
      <c r="C92" s="1">
        <f>C$98 - $C76*SQRT(C$95)</f>
        <v>-0.1969306131205063</v>
      </c>
      <c r="D92" s="1">
        <f>C$98 + $C76*SQRT(C$95)</f>
        <v>0.16041322215758774</v>
      </c>
      <c r="E92" s="1">
        <f>E$98 - $C76*SQRT(E$95)</f>
        <v>-0.36686407359629314</v>
      </c>
      <c r="F92" s="1">
        <f>E$98 + $C76*SQRT(E$95)</f>
        <v>0.23170450410235879</v>
      </c>
      <c r="G92" s="1">
        <f>G$98 - $C76*SQRT(G$95)</f>
        <v>-10.21372979509839</v>
      </c>
      <c r="H92" s="1">
        <f>G$98 + $C76*SQRT(G$95)</f>
        <v>-2.5517856326039055</v>
      </c>
    </row>
    <row r="93" spans="1:8" x14ac:dyDescent="0.3">
      <c r="A93" s="1">
        <f t="shared" ref="A93:A94" si="0">A$98 - $C77*SQRT(A$95)</f>
        <v>6.4785120016513664</v>
      </c>
      <c r="B93" s="1">
        <f t="shared" ref="B93:B94" si="1">A$98 + $C77*SQRT(A$95)</f>
        <v>14.49109677307553</v>
      </c>
      <c r="C93" s="1">
        <f t="shared" ref="C93:C94" si="2">C$98 - $C77*SQRT(C$95)</f>
        <v>-0.2328911274734578</v>
      </c>
      <c r="D93" s="1">
        <f t="shared" ref="D93:D94" si="3">C$98 + $C77*SQRT(C$95)</f>
        <v>0.1963737365105393</v>
      </c>
      <c r="E93" s="1">
        <f t="shared" ref="E93:E94" si="4">E$98 - $C77*SQRT(E$95)</f>
        <v>-0.42709971166965455</v>
      </c>
      <c r="F93" s="1">
        <f t="shared" ref="F93:F94" si="5">E$98 + $C77*SQRT(E$95)</f>
        <v>0.29194014217572017</v>
      </c>
      <c r="G93" s="1">
        <f t="shared" ref="G93:G94" si="6">G$98 - $C77*SQRT(G$95)</f>
        <v>-10.984772767792947</v>
      </c>
      <c r="H93" s="1">
        <f t="shared" ref="H93:H94" si="7">G$98 + $C77*SQRT(G$95)</f>
        <v>-1.7807426599093477</v>
      </c>
    </row>
    <row r="94" spans="1:8" x14ac:dyDescent="0.3">
      <c r="A94" s="1">
        <f t="shared" si="0"/>
        <v>5.1127404875807647</v>
      </c>
      <c r="B94" s="1">
        <f t="shared" si="1"/>
        <v>15.856868287146131</v>
      </c>
      <c r="C94" s="1">
        <f t="shared" si="2"/>
        <v>-0.30606074001991312</v>
      </c>
      <c r="D94" s="1">
        <f t="shared" si="3"/>
        <v>0.26954334905699462</v>
      </c>
      <c r="E94" s="1">
        <f t="shared" si="4"/>
        <v>-0.5496624274322176</v>
      </c>
      <c r="F94" s="1">
        <f t="shared" si="5"/>
        <v>0.41450285793828323</v>
      </c>
      <c r="G94" s="1">
        <f t="shared" si="6"/>
        <v>-12.553630070972691</v>
      </c>
      <c r="H94" s="1">
        <f t="shared" si="7"/>
        <v>-0.21188535672960551</v>
      </c>
    </row>
    <row r="95" spans="1:8" x14ac:dyDescent="0.3">
      <c r="A95" s="8">
        <v>3.9021963863925584</v>
      </c>
      <c r="B95" s="8"/>
      <c r="C95" s="8">
        <v>1.1199909987204602E-2</v>
      </c>
      <c r="D95" s="8"/>
      <c r="E95" s="8">
        <v>3.1424601044635896E-2</v>
      </c>
      <c r="F95" s="8"/>
      <c r="G95" s="8">
        <v>5.1489646370634699</v>
      </c>
      <c r="H95" s="8"/>
    </row>
    <row r="96" spans="1:8" ht="14.4" customHeight="1" x14ac:dyDescent="0.3">
      <c r="A96" s="9" t="s">
        <v>34</v>
      </c>
      <c r="B96" s="9"/>
      <c r="C96" s="9"/>
      <c r="D96" s="9"/>
      <c r="E96" s="9"/>
      <c r="F96" s="9"/>
      <c r="G96" s="9"/>
      <c r="H96" s="9"/>
    </row>
    <row r="97" spans="1:16" x14ac:dyDescent="0.3">
      <c r="A97" s="9"/>
      <c r="B97" s="9"/>
      <c r="C97" s="9"/>
      <c r="D97" s="9"/>
      <c r="E97" s="9"/>
      <c r="F97" s="9"/>
      <c r="G97" s="9"/>
      <c r="H97" s="9"/>
    </row>
    <row r="98" spans="1:16" x14ac:dyDescent="0.3">
      <c r="A98" s="8">
        <v>10.484804387363448</v>
      </c>
      <c r="B98" s="8"/>
      <c r="C98" s="8">
        <v>-1.8258695481459267E-2</v>
      </c>
      <c r="D98" s="8"/>
      <c r="E98" s="8">
        <v>-6.7579784746967159E-2</v>
      </c>
      <c r="F98" s="8"/>
      <c r="G98" s="8">
        <v>-6.3827577138511478</v>
      </c>
      <c r="H98" s="8"/>
    </row>
    <row r="99" spans="1:16" x14ac:dyDescent="0.3">
      <c r="A99" s="9" t="s">
        <v>33</v>
      </c>
      <c r="B99" s="9"/>
      <c r="C99" s="9"/>
      <c r="D99" s="9"/>
      <c r="E99" s="9"/>
      <c r="F99" s="9"/>
      <c r="G99" s="9"/>
      <c r="H99" s="9"/>
    </row>
    <row r="100" spans="1:16" x14ac:dyDescent="0.3">
      <c r="A100" s="9"/>
      <c r="B100" s="9"/>
      <c r="C100" s="9"/>
      <c r="D100" s="9"/>
      <c r="E100" s="9"/>
      <c r="F100" s="9"/>
      <c r="G100" s="9"/>
      <c r="H100" s="9"/>
    </row>
    <row r="102" spans="1:16" x14ac:dyDescent="0.3">
      <c r="B102" s="10" t="s">
        <v>5</v>
      </c>
      <c r="C102" s="10"/>
      <c r="D102" s="10"/>
      <c r="J102" s="2"/>
      <c r="K102" s="2"/>
      <c r="L102" s="2"/>
      <c r="M102" s="2"/>
      <c r="N102" s="2"/>
      <c r="O102" s="2"/>
    </row>
    <row r="103" spans="1:16" x14ac:dyDescent="0.3">
      <c r="A103" s="1" t="s">
        <v>4</v>
      </c>
      <c r="B103" s="1">
        <v>0.9</v>
      </c>
      <c r="C103" s="7">
        <f>FINV(1-B103,4,$A$41-4)</f>
        <v>2.1078961750004575</v>
      </c>
      <c r="D103" s="7"/>
      <c r="J103" s="2"/>
      <c r="K103" s="2"/>
      <c r="L103" s="2"/>
      <c r="M103" s="2"/>
      <c r="N103" s="2"/>
      <c r="O103" s="2"/>
    </row>
    <row r="104" spans="1:16" x14ac:dyDescent="0.3">
      <c r="B104" s="1">
        <v>0.95</v>
      </c>
      <c r="C104" s="7">
        <f t="shared" ref="C104:C105" si="8">FINV(1-B104,4,$A$41-4)</f>
        <v>2.633532094213753</v>
      </c>
      <c r="D104" s="7"/>
      <c r="J104" s="2"/>
      <c r="K104" s="2"/>
      <c r="L104" s="2"/>
      <c r="M104" s="2"/>
      <c r="N104" s="2"/>
      <c r="O104" s="2"/>
    </row>
    <row r="105" spans="1:16" x14ac:dyDescent="0.3">
      <c r="B105" s="1">
        <v>0.99</v>
      </c>
      <c r="C105" s="7">
        <f t="shared" si="8"/>
        <v>3.8903082636867752</v>
      </c>
      <c r="D105" s="7"/>
    </row>
    <row r="106" spans="1:16" x14ac:dyDescent="0.3">
      <c r="J106"/>
      <c r="K106"/>
      <c r="L106"/>
      <c r="M106"/>
      <c r="N106"/>
      <c r="O106"/>
      <c r="P106"/>
    </row>
    <row r="107" spans="1:16" x14ac:dyDescent="0.3">
      <c r="J107"/>
      <c r="K107"/>
      <c r="L107"/>
      <c r="M107"/>
      <c r="N107"/>
      <c r="O107"/>
      <c r="P107"/>
    </row>
    <row r="108" spans="1:16" x14ac:dyDescent="0.3">
      <c r="J108"/>
      <c r="K108"/>
      <c r="L108"/>
      <c r="M108"/>
      <c r="N108"/>
      <c r="O108"/>
      <c r="P108"/>
    </row>
    <row r="109" spans="1:16" x14ac:dyDescent="0.3">
      <c r="J109"/>
      <c r="K109"/>
      <c r="L109"/>
      <c r="M109"/>
      <c r="N109"/>
      <c r="O109"/>
      <c r="P109"/>
    </row>
    <row r="110" spans="1:16" x14ac:dyDescent="0.3">
      <c r="J110"/>
      <c r="K110"/>
      <c r="L110"/>
      <c r="M110"/>
      <c r="N110"/>
      <c r="O110"/>
      <c r="P110"/>
    </row>
    <row r="115" spans="1:13" x14ac:dyDescent="0.3">
      <c r="A115" s="1" t="s">
        <v>0</v>
      </c>
      <c r="B115" s="1" t="s">
        <v>6</v>
      </c>
      <c r="C115" s="1" t="s">
        <v>7</v>
      </c>
      <c r="D115" s="1" t="s">
        <v>8</v>
      </c>
      <c r="E115" s="1" t="s">
        <v>1</v>
      </c>
      <c r="F115" s="1" t="s">
        <v>35</v>
      </c>
      <c r="G115" s="1" t="s">
        <v>37</v>
      </c>
      <c r="J115" s="1" t="s">
        <v>36</v>
      </c>
    </row>
    <row r="116" spans="1:13" x14ac:dyDescent="0.3">
      <c r="A116" s="1">
        <v>1</v>
      </c>
      <c r="B116" s="1">
        <v>3.65</v>
      </c>
      <c r="C116" s="1">
        <v>14.92</v>
      </c>
      <c r="D116" s="1">
        <v>0.63300000000000001</v>
      </c>
      <c r="E116" s="3">
        <v>6.7</v>
      </c>
      <c r="F116" s="1">
        <f>$J$116+$J$117*B116+$J$118*C116+$J$119*D116</f>
        <v>5.3695841275635949</v>
      </c>
      <c r="G116" s="1">
        <f>ABS(F116-E116)</f>
        <v>1.3304158724364052</v>
      </c>
      <c r="J116">
        <v>10.484804387363448</v>
      </c>
    </row>
    <row r="117" spans="1:13" x14ac:dyDescent="0.3">
      <c r="A117" s="1">
        <v>2</v>
      </c>
      <c r="B117" s="1">
        <v>2.12</v>
      </c>
      <c r="C117" s="1">
        <v>23</v>
      </c>
      <c r="D117" s="1">
        <v>0.70499999999999996</v>
      </c>
      <c r="E117" s="3">
        <v>5.05</v>
      </c>
      <c r="F117" s="1">
        <f t="shared" ref="F117:F155" si="9">$J$116+$J$117*B117+$J$118*C117+$J$119*D117</f>
        <v>4.3919167154974526</v>
      </c>
      <c r="G117" s="1">
        <f t="shared" ref="G117:G155" si="10">ABS(F117-E117)</f>
        <v>0.65808328450254727</v>
      </c>
      <c r="J117">
        <v>-1.8258695481459267E-2</v>
      </c>
    </row>
    <row r="118" spans="1:13" x14ac:dyDescent="0.3">
      <c r="A118" s="1">
        <v>3</v>
      </c>
      <c r="B118" s="1">
        <v>0.6</v>
      </c>
      <c r="C118" s="1">
        <v>7.4</v>
      </c>
      <c r="D118" s="1">
        <v>0.76800000000000002</v>
      </c>
      <c r="E118" s="3">
        <v>4.7</v>
      </c>
      <c r="F118" s="1">
        <f t="shared" si="9"/>
        <v>5.0718008387093345</v>
      </c>
      <c r="G118" s="1">
        <f t="shared" si="10"/>
        <v>0.37180083870933434</v>
      </c>
      <c r="J118">
        <v>-6.7579784746967159E-2</v>
      </c>
    </row>
    <row r="119" spans="1:13" ht="15" thickBot="1" x14ac:dyDescent="0.35">
      <c r="A119" s="1">
        <v>4</v>
      </c>
      <c r="B119" s="1">
        <v>9.1</v>
      </c>
      <c r="C119" s="1">
        <v>24</v>
      </c>
      <c r="D119" s="1">
        <v>0.82199999999999995</v>
      </c>
      <c r="E119" s="3">
        <v>4</v>
      </c>
      <c r="F119" s="1">
        <f t="shared" si="9"/>
        <v>3.450108583769314</v>
      </c>
      <c r="G119" s="1">
        <f t="shared" si="10"/>
        <v>0.54989141623068605</v>
      </c>
      <c r="J119" s="4">
        <v>-6.3827577138511478</v>
      </c>
      <c r="K119" s="2"/>
      <c r="L119" s="2"/>
      <c r="M119" s="2"/>
    </row>
    <row r="120" spans="1:13" x14ac:dyDescent="0.3">
      <c r="A120" s="1">
        <v>5</v>
      </c>
      <c r="B120" s="1">
        <v>4.24</v>
      </c>
      <c r="C120" s="1">
        <v>18</v>
      </c>
      <c r="D120" s="1">
        <v>0.754</v>
      </c>
      <c r="E120" s="3">
        <v>3.3</v>
      </c>
      <c r="F120" s="1">
        <f t="shared" si="9"/>
        <v>4.3783520768328872</v>
      </c>
      <c r="G120" s="1">
        <f t="shared" si="10"/>
        <v>1.0783520768328874</v>
      </c>
      <c r="J120" s="2"/>
      <c r="K120" s="2"/>
      <c r="L120" s="2"/>
      <c r="M120" s="2"/>
    </row>
    <row r="121" spans="1:13" x14ac:dyDescent="0.3">
      <c r="A121" s="1">
        <v>6</v>
      </c>
      <c r="B121" s="1">
        <v>2.5</v>
      </c>
      <c r="C121" s="1">
        <v>34.880000000000003</v>
      </c>
      <c r="D121" s="1">
        <v>0.92100000000000004</v>
      </c>
      <c r="E121" s="3">
        <v>3.1</v>
      </c>
      <c r="F121" s="1">
        <f t="shared" si="9"/>
        <v>2.2034549022286765</v>
      </c>
      <c r="G121" s="1">
        <f t="shared" si="10"/>
        <v>0.89654509777132363</v>
      </c>
    </row>
    <row r="122" spans="1:13" x14ac:dyDescent="0.3">
      <c r="A122" s="1">
        <v>7</v>
      </c>
      <c r="B122" s="1">
        <v>2.4</v>
      </c>
      <c r="C122" s="1">
        <v>20</v>
      </c>
      <c r="D122" s="1">
        <v>0.93899999999999995</v>
      </c>
      <c r="E122" s="3">
        <v>2.9</v>
      </c>
      <c r="F122" s="1">
        <f t="shared" si="9"/>
        <v>3.0959783299623762</v>
      </c>
      <c r="G122" s="1">
        <f t="shared" si="10"/>
        <v>0.1959783299623763</v>
      </c>
    </row>
    <row r="123" spans="1:13" x14ac:dyDescent="0.3">
      <c r="A123" s="1">
        <v>8</v>
      </c>
      <c r="B123" s="1">
        <v>2.2999999999999998</v>
      </c>
      <c r="C123" s="1">
        <v>46.7</v>
      </c>
      <c r="D123" s="1">
        <v>0.90500000000000003</v>
      </c>
      <c r="E123" s="3">
        <v>2.5</v>
      </c>
      <c r="F123" s="1">
        <f t="shared" si="9"/>
        <v>1.5104377090374372</v>
      </c>
      <c r="G123" s="1">
        <f t="shared" si="10"/>
        <v>0.98956229096256276</v>
      </c>
    </row>
    <row r="124" spans="1:13" x14ac:dyDescent="0.3">
      <c r="A124" s="1">
        <v>9</v>
      </c>
      <c r="B124" s="1">
        <v>51.97</v>
      </c>
      <c r="C124" s="1">
        <v>35</v>
      </c>
      <c r="D124" s="1">
        <v>0.83799999999999997</v>
      </c>
      <c r="E124" s="3">
        <v>2.2999999999999998</v>
      </c>
      <c r="F124" s="1">
        <f t="shared" si="9"/>
        <v>1.8218565528408979</v>
      </c>
      <c r="G124" s="1">
        <f t="shared" si="10"/>
        <v>0.47814344715910195</v>
      </c>
    </row>
    <row r="125" spans="1:13" x14ac:dyDescent="0.3">
      <c r="A125" s="1">
        <v>10</v>
      </c>
      <c r="B125" s="1">
        <v>2</v>
      </c>
      <c r="C125" s="1">
        <v>37.75</v>
      </c>
      <c r="D125" s="1">
        <v>0.92500000000000004</v>
      </c>
      <c r="E125" s="3">
        <v>2.1</v>
      </c>
      <c r="F125" s="1">
        <f t="shared" si="9"/>
        <v>1.9930992368902078</v>
      </c>
      <c r="G125" s="1">
        <f t="shared" si="10"/>
        <v>0.10690076310979224</v>
      </c>
    </row>
    <row r="126" spans="1:13" x14ac:dyDescent="0.3">
      <c r="A126" s="1">
        <v>11</v>
      </c>
      <c r="B126" s="1">
        <v>4.99</v>
      </c>
      <c r="C126" s="1">
        <v>52</v>
      </c>
      <c r="D126" s="1">
        <v>0.75800000000000001</v>
      </c>
      <c r="E126" s="3">
        <v>1.8</v>
      </c>
      <c r="F126" s="1">
        <f t="shared" si="9"/>
        <v>2.041414342969504</v>
      </c>
      <c r="G126" s="1">
        <f t="shared" si="10"/>
        <v>0.24141434296950393</v>
      </c>
    </row>
    <row r="127" spans="1:13" x14ac:dyDescent="0.3">
      <c r="A127" s="1">
        <v>12</v>
      </c>
      <c r="B127" s="1">
        <v>1.1000000000000001</v>
      </c>
      <c r="C127" s="1">
        <v>32</v>
      </c>
      <c r="D127" s="1">
        <v>0.96199999999999997</v>
      </c>
      <c r="E127" s="3">
        <v>1</v>
      </c>
      <c r="F127" s="1">
        <f t="shared" si="9"/>
        <v>2.1619537897060885</v>
      </c>
      <c r="G127" s="1">
        <f t="shared" si="10"/>
        <v>1.1619537897060885</v>
      </c>
    </row>
    <row r="128" spans="1:13" x14ac:dyDescent="0.3">
      <c r="A128" s="1">
        <v>13</v>
      </c>
      <c r="B128" s="1">
        <v>3.8</v>
      </c>
      <c r="C128" s="1">
        <v>26.8</v>
      </c>
      <c r="D128" s="1">
        <v>0.95099999999999996</v>
      </c>
      <c r="E128" s="3">
        <v>1</v>
      </c>
      <c r="F128" s="1">
        <f t="shared" si="9"/>
        <v>2.5342805274427427</v>
      </c>
      <c r="G128" s="1">
        <f t="shared" si="10"/>
        <v>1.5342805274427427</v>
      </c>
    </row>
    <row r="129" spans="1:16" x14ac:dyDescent="0.3">
      <c r="A129" s="1">
        <v>14</v>
      </c>
      <c r="B129" s="1">
        <v>1.8</v>
      </c>
      <c r="C129" s="1">
        <v>57.3</v>
      </c>
      <c r="D129" s="1">
        <v>0.90300000000000002</v>
      </c>
      <c r="E129" s="3">
        <v>0.9</v>
      </c>
      <c r="F129" s="1">
        <f t="shared" si="9"/>
        <v>0.81598685388801595</v>
      </c>
      <c r="G129" s="1">
        <f t="shared" si="10"/>
        <v>8.4013146111984072E-2</v>
      </c>
    </row>
    <row r="130" spans="1:16" x14ac:dyDescent="0.3">
      <c r="A130" s="1">
        <v>15</v>
      </c>
      <c r="B130" s="1">
        <v>1.1000000000000001</v>
      </c>
      <c r="C130" s="1">
        <v>55.2</v>
      </c>
      <c r="D130" s="1">
        <v>0.89500000000000002</v>
      </c>
      <c r="E130" s="3">
        <v>0.9</v>
      </c>
      <c r="F130" s="1">
        <f t="shared" si="9"/>
        <v>1.021747550404478</v>
      </c>
      <c r="G130" s="1">
        <f t="shared" si="10"/>
        <v>0.12174755040447793</v>
      </c>
    </row>
    <row r="131" spans="1:16" x14ac:dyDescent="0.3">
      <c r="A131" s="1">
        <v>16</v>
      </c>
      <c r="B131" s="1">
        <v>2.2000000000000002</v>
      </c>
      <c r="C131" s="1">
        <v>44.5</v>
      </c>
      <c r="D131" s="1">
        <v>0.92900000000000005</v>
      </c>
      <c r="E131" s="3">
        <v>0.8</v>
      </c>
      <c r="F131" s="1">
        <f t="shared" si="9"/>
        <v>1.5077529198964825</v>
      </c>
      <c r="G131" s="1">
        <f t="shared" si="10"/>
        <v>0.70775291989648248</v>
      </c>
    </row>
    <row r="132" spans="1:16" x14ac:dyDescent="0.3">
      <c r="A132" s="1">
        <v>17</v>
      </c>
      <c r="B132" s="1">
        <v>3.6</v>
      </c>
      <c r="C132" s="1">
        <v>43.5</v>
      </c>
      <c r="D132" s="1">
        <v>0.94099999999999995</v>
      </c>
      <c r="E132" s="3">
        <v>0.6</v>
      </c>
      <c r="F132" s="1">
        <f t="shared" si="9"/>
        <v>1.4731774384031944</v>
      </c>
      <c r="G132" s="1">
        <f t="shared" si="10"/>
        <v>0.87317743840319439</v>
      </c>
    </row>
    <row r="133" spans="1:16" x14ac:dyDescent="0.3">
      <c r="A133" s="1">
        <v>18</v>
      </c>
      <c r="B133" s="1">
        <v>2.5</v>
      </c>
      <c r="C133" s="1">
        <v>33</v>
      </c>
      <c r="D133" s="1">
        <v>0.93600000000000005</v>
      </c>
      <c r="E133" s="3">
        <v>0.3</v>
      </c>
      <c r="F133" s="1">
        <f t="shared" si="9"/>
        <v>2.2347635318452088</v>
      </c>
      <c r="G133" s="1">
        <f t="shared" si="10"/>
        <v>1.9347635318452088</v>
      </c>
    </row>
    <row r="134" spans="1:16" x14ac:dyDescent="0.3">
      <c r="A134" s="1">
        <v>19</v>
      </c>
      <c r="B134" s="1">
        <v>4.5999999999999996</v>
      </c>
      <c r="C134" s="1">
        <v>14</v>
      </c>
      <c r="D134" s="1">
        <v>0.71299999999999997</v>
      </c>
      <c r="E134" s="3">
        <v>0.3</v>
      </c>
      <c r="F134" s="1">
        <f t="shared" si="9"/>
        <v>4.9037911517153274</v>
      </c>
      <c r="G134" s="1">
        <f t="shared" si="10"/>
        <v>4.6037911517153276</v>
      </c>
    </row>
    <row r="135" spans="1:16" x14ac:dyDescent="0.3">
      <c r="A135" s="1">
        <v>20</v>
      </c>
      <c r="B135" s="1">
        <v>1.9</v>
      </c>
      <c r="C135" s="1">
        <v>48.6</v>
      </c>
      <c r="D135" s="1">
        <v>0.94199999999999995</v>
      </c>
      <c r="E135" s="3">
        <v>0</v>
      </c>
      <c r="F135" s="1">
        <f t="shared" si="9"/>
        <v>1.1531775607982908</v>
      </c>
      <c r="G135" s="1">
        <f t="shared" si="10"/>
        <v>1.1531775607982908</v>
      </c>
      <c r="J135" s="2"/>
      <c r="K135" s="2"/>
    </row>
    <row r="136" spans="1:16" x14ac:dyDescent="0.3">
      <c r="A136" s="1">
        <v>21</v>
      </c>
      <c r="B136" s="1">
        <v>2.8</v>
      </c>
      <c r="C136" s="1">
        <v>44.5</v>
      </c>
      <c r="D136" s="1">
        <v>0.92500000000000004</v>
      </c>
      <c r="E136" s="3">
        <v>-0.2</v>
      </c>
      <c r="F136" s="1">
        <f t="shared" si="9"/>
        <v>1.5223287334630111</v>
      </c>
      <c r="G136" s="1">
        <f t="shared" si="10"/>
        <v>1.7223287334630111</v>
      </c>
      <c r="J136" s="2"/>
      <c r="K136" s="2"/>
    </row>
    <row r="137" spans="1:16" x14ac:dyDescent="0.3">
      <c r="A137" s="1">
        <v>22</v>
      </c>
      <c r="B137" s="1">
        <v>1.6</v>
      </c>
      <c r="C137" s="1">
        <v>30</v>
      </c>
      <c r="D137" s="1">
        <v>0.875</v>
      </c>
      <c r="E137" s="3">
        <v>-0.3</v>
      </c>
      <c r="F137" s="1">
        <f t="shared" si="9"/>
        <v>2.8432839325643462</v>
      </c>
      <c r="G137" s="1">
        <f t="shared" si="10"/>
        <v>3.143283932564346</v>
      </c>
      <c r="J137" s="2"/>
      <c r="K137" s="2"/>
    </row>
    <row r="138" spans="1:16" x14ac:dyDescent="0.3">
      <c r="A138" s="1">
        <v>23</v>
      </c>
      <c r="B138" s="1">
        <v>237</v>
      </c>
      <c r="C138" s="1">
        <v>84</v>
      </c>
      <c r="D138" s="1">
        <v>0.84199999999999997</v>
      </c>
      <c r="E138" s="3">
        <v>-5.0999999999999996</v>
      </c>
      <c r="F138" s="1">
        <f t="shared" si="9"/>
        <v>-4.8934903555503046</v>
      </c>
      <c r="G138" s="1">
        <f t="shared" si="10"/>
        <v>0.206509644449695</v>
      </c>
    </row>
    <row r="139" spans="1:16" x14ac:dyDescent="0.3">
      <c r="A139" s="1">
        <v>24</v>
      </c>
      <c r="B139" s="1">
        <v>3.5</v>
      </c>
      <c r="C139" s="1">
        <v>26</v>
      </c>
      <c r="D139" s="1">
        <v>0.9</v>
      </c>
      <c r="E139" s="3">
        <v>11.1</v>
      </c>
      <c r="F139" s="1">
        <f t="shared" si="9"/>
        <v>2.9193426072911617</v>
      </c>
      <c r="G139" s="1">
        <f t="shared" si="10"/>
        <v>8.180657392708838</v>
      </c>
      <c r="J139"/>
      <c r="K139"/>
      <c r="L139"/>
      <c r="M139"/>
      <c r="N139"/>
      <c r="O139"/>
      <c r="P139"/>
    </row>
    <row r="140" spans="1:16" x14ac:dyDescent="0.3">
      <c r="A140" s="1">
        <v>25</v>
      </c>
      <c r="B140" s="1">
        <v>7.5</v>
      </c>
      <c r="C140" s="1">
        <v>27</v>
      </c>
      <c r="D140" s="1">
        <v>0.77300000000000002</v>
      </c>
      <c r="E140" s="3">
        <v>6.5</v>
      </c>
      <c r="F140" s="1">
        <f t="shared" si="9"/>
        <v>3.5893382702774534</v>
      </c>
      <c r="G140" s="1">
        <f t="shared" si="10"/>
        <v>2.9106617297225466</v>
      </c>
      <c r="K140" s="7"/>
      <c r="L140" s="7"/>
    </row>
    <row r="141" spans="1:16" x14ac:dyDescent="0.3">
      <c r="A141" s="1">
        <v>26</v>
      </c>
      <c r="B141" s="1">
        <v>1.4</v>
      </c>
      <c r="C141" s="1">
        <v>2.7</v>
      </c>
      <c r="D141" s="1">
        <v>0.7</v>
      </c>
      <c r="E141" s="3">
        <v>5.62</v>
      </c>
      <c r="F141" s="1">
        <f t="shared" si="9"/>
        <v>5.8088463951767908</v>
      </c>
      <c r="G141" s="1">
        <f t="shared" si="10"/>
        <v>0.18884639517679069</v>
      </c>
      <c r="K141" s="7"/>
      <c r="L141" s="7"/>
    </row>
    <row r="142" spans="1:16" x14ac:dyDescent="0.3">
      <c r="A142" s="1">
        <v>27</v>
      </c>
      <c r="B142" s="1">
        <v>2.2999999999999998</v>
      </c>
      <c r="C142" s="1">
        <v>38.4</v>
      </c>
      <c r="D142" s="1">
        <v>0.91800000000000004</v>
      </c>
      <c r="E142" s="3">
        <v>4.4000000000000004</v>
      </c>
      <c r="F142" s="1">
        <f t="shared" si="9"/>
        <v>1.9883740721572005</v>
      </c>
      <c r="G142" s="1">
        <f t="shared" si="10"/>
        <v>2.4116259278427998</v>
      </c>
      <c r="K142" s="7"/>
      <c r="L142" s="7"/>
    </row>
    <row r="143" spans="1:16" x14ac:dyDescent="0.3">
      <c r="A143" s="1">
        <v>28</v>
      </c>
      <c r="B143" s="1">
        <v>2.6</v>
      </c>
      <c r="C143" s="1">
        <v>46.4</v>
      </c>
      <c r="D143" s="1">
        <v>0.96099999999999997</v>
      </c>
      <c r="E143" s="3">
        <v>4.2</v>
      </c>
      <c r="F143" s="1">
        <f t="shared" si="9"/>
        <v>1.1677996038414244</v>
      </c>
      <c r="G143" s="1">
        <f t="shared" si="10"/>
        <v>3.0322003961585757</v>
      </c>
    </row>
    <row r="144" spans="1:16" x14ac:dyDescent="0.3">
      <c r="A144" s="1">
        <v>29</v>
      </c>
      <c r="B144" s="1">
        <v>6.1</v>
      </c>
      <c r="C144" s="1">
        <v>36</v>
      </c>
      <c r="D144" s="1">
        <v>0.80800000000000005</v>
      </c>
      <c r="E144" s="3">
        <v>4.0999999999999996</v>
      </c>
      <c r="F144" s="1">
        <f t="shared" si="9"/>
        <v>2.7832858612440017</v>
      </c>
      <c r="G144" s="1">
        <f t="shared" si="10"/>
        <v>1.316714138755998</v>
      </c>
      <c r="K144" s="2"/>
      <c r="L144" s="2"/>
    </row>
    <row r="145" spans="1:22" x14ac:dyDescent="0.3">
      <c r="A145" s="1">
        <v>30</v>
      </c>
      <c r="B145" s="1">
        <v>2.2999999999999998</v>
      </c>
      <c r="C145" s="1">
        <v>46.6</v>
      </c>
      <c r="D145" s="1">
        <v>0.90500000000000003</v>
      </c>
      <c r="E145" s="3">
        <v>2.9</v>
      </c>
      <c r="F145" s="1">
        <f t="shared" si="9"/>
        <v>1.5171956875121344</v>
      </c>
      <c r="G145" s="1">
        <f t="shared" si="10"/>
        <v>1.3828043124878655</v>
      </c>
      <c r="K145" s="2"/>
      <c r="L145" s="2"/>
    </row>
    <row r="146" spans="1:22" x14ac:dyDescent="0.3">
      <c r="A146" s="1">
        <v>31</v>
      </c>
      <c r="B146" s="1">
        <v>4.3</v>
      </c>
      <c r="C146" s="1">
        <v>44.8</v>
      </c>
      <c r="D146" s="1">
        <v>0.80200000000000005</v>
      </c>
      <c r="E146" s="3">
        <v>4</v>
      </c>
      <c r="F146" s="1">
        <f t="shared" si="9"/>
        <v>2.2597459536204241</v>
      </c>
      <c r="G146" s="1">
        <f t="shared" si="10"/>
        <v>1.7402540463795759</v>
      </c>
      <c r="K146" s="2"/>
      <c r="L146" s="2"/>
    </row>
    <row r="147" spans="1:22" x14ac:dyDescent="0.3">
      <c r="A147" s="1">
        <v>32</v>
      </c>
      <c r="B147" s="1">
        <v>4.3</v>
      </c>
      <c r="C147" s="1">
        <v>46.7</v>
      </c>
      <c r="D147" s="1">
        <v>0.876</v>
      </c>
      <c r="E147" s="3">
        <v>3.2</v>
      </c>
      <c r="F147" s="1">
        <f t="shared" si="9"/>
        <v>1.6590202917762022</v>
      </c>
      <c r="G147" s="1">
        <f t="shared" si="10"/>
        <v>1.5409797082237979</v>
      </c>
      <c r="K147" s="2"/>
      <c r="L147" s="2"/>
    </row>
    <row r="148" spans="1:22" x14ac:dyDescent="0.3">
      <c r="A148" s="1">
        <v>33</v>
      </c>
      <c r="B148" s="1">
        <v>0.7</v>
      </c>
      <c r="C148" s="1">
        <v>38.200000000000003</v>
      </c>
      <c r="D148" s="1">
        <v>0.875</v>
      </c>
      <c r="E148" s="3">
        <v>1.8</v>
      </c>
      <c r="F148" s="1">
        <f t="shared" si="9"/>
        <v>2.3055625235725268</v>
      </c>
      <c r="G148" s="1">
        <f t="shared" si="10"/>
        <v>0.50556252357252673</v>
      </c>
    </row>
    <row r="149" spans="1:22" x14ac:dyDescent="0.3">
      <c r="A149" s="1">
        <v>34</v>
      </c>
      <c r="B149" s="1">
        <v>2.86</v>
      </c>
      <c r="C149" s="1">
        <v>54.6</v>
      </c>
      <c r="D149" s="1">
        <v>0.93700000000000006</v>
      </c>
      <c r="E149" s="3">
        <v>1.1000000000000001</v>
      </c>
      <c r="F149" s="1">
        <f t="shared" si="9"/>
        <v>0.76208429322354299</v>
      </c>
      <c r="G149" s="1">
        <f t="shared" si="10"/>
        <v>0.3379157067764571</v>
      </c>
    </row>
    <row r="150" spans="1:22" x14ac:dyDescent="0.3">
      <c r="A150" s="1">
        <v>35</v>
      </c>
      <c r="B150" s="1">
        <v>5.0999999999999996</v>
      </c>
      <c r="C150" s="1">
        <v>40.200000000000003</v>
      </c>
      <c r="D150" s="1">
        <v>0.82099999999999995</v>
      </c>
      <c r="E150" s="3">
        <v>0.8</v>
      </c>
      <c r="F150" s="1">
        <f t="shared" si="9"/>
        <v>2.4347336105081343</v>
      </c>
      <c r="G150" s="1">
        <f t="shared" si="10"/>
        <v>1.6347336105081343</v>
      </c>
    </row>
    <row r="151" spans="1:22" x14ac:dyDescent="0.3">
      <c r="A151" s="1">
        <v>36</v>
      </c>
      <c r="B151" s="1">
        <v>2.4</v>
      </c>
      <c r="C151" s="1">
        <v>52.1</v>
      </c>
      <c r="D151" s="1">
        <v>0.91600000000000004</v>
      </c>
      <c r="E151" s="3">
        <v>-0.6</v>
      </c>
      <c r="F151" s="1">
        <f t="shared" si="9"/>
        <v>1.0734706670033072</v>
      </c>
      <c r="G151" s="1">
        <f t="shared" si="10"/>
        <v>1.6734706670033073</v>
      </c>
    </row>
    <row r="152" spans="1:22" x14ac:dyDescent="0.3">
      <c r="A152" s="1">
        <v>37</v>
      </c>
      <c r="B152" s="1">
        <v>3.2</v>
      </c>
      <c r="C152" s="1">
        <v>43.7</v>
      </c>
      <c r="D152" s="1">
        <v>0.89</v>
      </c>
      <c r="E152" s="3">
        <v>-1</v>
      </c>
      <c r="F152" s="1">
        <f t="shared" si="9"/>
        <v>1.7924856030527909</v>
      </c>
      <c r="G152" s="1">
        <f t="shared" si="10"/>
        <v>2.7924856030527909</v>
      </c>
    </row>
    <row r="153" spans="1:22" x14ac:dyDescent="0.3">
      <c r="A153" s="1">
        <v>38</v>
      </c>
      <c r="B153" s="1">
        <v>1.9</v>
      </c>
      <c r="C153" s="1">
        <v>48.6</v>
      </c>
      <c r="D153" s="1">
        <v>0.94199999999999995</v>
      </c>
      <c r="E153" s="3">
        <v>0</v>
      </c>
      <c r="F153" s="1">
        <f t="shared" si="9"/>
        <v>1.1531775607982908</v>
      </c>
      <c r="G153" s="1">
        <f t="shared" si="10"/>
        <v>1.1531775607982908</v>
      </c>
    </row>
    <row r="154" spans="1:22" x14ac:dyDescent="0.3">
      <c r="A154" s="1">
        <v>39</v>
      </c>
      <c r="B154" s="1">
        <v>1.86</v>
      </c>
      <c r="C154" s="1">
        <v>42.3</v>
      </c>
      <c r="D154" s="1">
        <v>0.86599999999999999</v>
      </c>
      <c r="E154" s="3">
        <v>1</v>
      </c>
      <c r="F154" s="1">
        <f t="shared" si="9"/>
        <v>2.0647501387761293</v>
      </c>
      <c r="G154" s="1">
        <f t="shared" si="10"/>
        <v>1.0647501387761293</v>
      </c>
      <c r="H154" s="2"/>
      <c r="I154" s="2"/>
    </row>
    <row r="155" spans="1:22" x14ac:dyDescent="0.3">
      <c r="A155" s="1">
        <v>40</v>
      </c>
      <c r="B155" s="1">
        <v>2.8</v>
      </c>
      <c r="C155" s="1">
        <v>47.9</v>
      </c>
      <c r="D155" s="1">
        <v>0.84799999999999998</v>
      </c>
      <c r="E155" s="3">
        <v>1.9</v>
      </c>
      <c r="F155" s="1">
        <f t="shared" si="9"/>
        <v>1.7840298092898621</v>
      </c>
      <c r="G155" s="1">
        <f t="shared" si="10"/>
        <v>0.11597019071013781</v>
      </c>
      <c r="H155" s="2"/>
      <c r="I155" s="2"/>
      <c r="K155" s="7"/>
      <c r="L155" s="7"/>
      <c r="M155" s="7"/>
      <c r="N155" s="7"/>
      <c r="O155" s="7"/>
      <c r="P155" s="7"/>
      <c r="R155" s="2"/>
      <c r="S155" s="2"/>
      <c r="T155" s="2"/>
      <c r="U155" s="2"/>
      <c r="V155" s="2"/>
    </row>
  </sheetData>
  <mergeCells count="28">
    <mergeCell ref="A95:B95"/>
    <mergeCell ref="A96:H97"/>
    <mergeCell ref="B75:G75"/>
    <mergeCell ref="C78:G78"/>
    <mergeCell ref="A90:B91"/>
    <mergeCell ref="C95:D95"/>
    <mergeCell ref="E95:F95"/>
    <mergeCell ref="G95:H95"/>
    <mergeCell ref="C76:G76"/>
    <mergeCell ref="C77:G77"/>
    <mergeCell ref="C90:D91"/>
    <mergeCell ref="E90:F91"/>
    <mergeCell ref="G90:H91"/>
    <mergeCell ref="A98:B98"/>
    <mergeCell ref="C98:D98"/>
    <mergeCell ref="E98:F98"/>
    <mergeCell ref="G98:H98"/>
    <mergeCell ref="K140:L140"/>
    <mergeCell ref="A99:H100"/>
    <mergeCell ref="B102:D102"/>
    <mergeCell ref="C103:D103"/>
    <mergeCell ref="C104:D104"/>
    <mergeCell ref="C105:D105"/>
    <mergeCell ref="K141:L141"/>
    <mergeCell ref="K155:L155"/>
    <mergeCell ref="M155:N155"/>
    <mergeCell ref="O155:P155"/>
    <mergeCell ref="K142:L14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Регрессия</vt:lpstr>
      <vt:lpstr>Расчеты</vt:lpstr>
    </vt:vector>
  </TitlesOfParts>
  <Company>diakov.net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Иван Тайдхантер</dc:creator>
  <cp:lastModifiedBy>Роман Барановский</cp:lastModifiedBy>
  <dcterms:created xsi:type="dcterms:W3CDTF">2024-09-25T15:58:26Z</dcterms:created>
  <dcterms:modified xsi:type="dcterms:W3CDTF">2024-10-29T15:09:47Z</dcterms:modified>
</cp:coreProperties>
</file>