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Labs\semester_5\MatProg\Lab2\"/>
    </mc:Choice>
  </mc:AlternateContent>
  <xr:revisionPtr revIDLastSave="0" documentId="13_ncr:1_{8058EF08-B2CA-4CC0-80A3-E934FCD30E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Графически" sheetId="1" r:id="rId1"/>
    <sheet name="Симплекс-метод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3" i="2"/>
  <c r="G11" i="2"/>
  <c r="F12" i="2"/>
  <c r="E18" i="2" s="1"/>
  <c r="F13" i="2"/>
  <c r="F11" i="2"/>
  <c r="E13" i="2"/>
  <c r="E12" i="2"/>
  <c r="E11" i="2"/>
  <c r="K11" i="2"/>
  <c r="J15" i="2" l="1"/>
  <c r="H16" i="2"/>
  <c r="I15" i="2"/>
  <c r="I20" i="2" s="1"/>
  <c r="G15" i="2"/>
  <c r="G20" i="2" s="1"/>
  <c r="G18" i="2"/>
  <c r="K18" i="2" s="1"/>
  <c r="F15" i="2"/>
  <c r="F20" i="2" s="1"/>
  <c r="J17" i="2"/>
  <c r="H15" i="2"/>
  <c r="H17" i="2"/>
  <c r="J18" i="2"/>
  <c r="G17" i="2"/>
  <c r="I17" i="2"/>
  <c r="I18" i="2"/>
  <c r="K12" i="2"/>
  <c r="H18" i="2"/>
  <c r="G16" i="2"/>
  <c r="E16" i="2"/>
  <c r="J16" i="2"/>
  <c r="E17" i="2"/>
  <c r="I16" i="2"/>
  <c r="E20" i="2"/>
  <c r="H20" i="2"/>
  <c r="J20" i="2"/>
  <c r="F23" i="2" l="1"/>
  <c r="G25" i="2"/>
  <c r="H21" i="2"/>
  <c r="I25" i="2"/>
  <c r="F22" i="2"/>
  <c r="E22" i="2"/>
  <c r="I23" i="2"/>
  <c r="E23" i="2"/>
  <c r="F21" i="2"/>
  <c r="H23" i="2"/>
  <c r="I22" i="2"/>
  <c r="J21" i="2"/>
  <c r="H22" i="2"/>
  <c r="K17" i="2"/>
  <c r="I21" i="2"/>
  <c r="J23" i="2"/>
  <c r="J22" i="2"/>
  <c r="E21" i="2"/>
  <c r="K16" i="2"/>
  <c r="J25" i="2"/>
  <c r="H25" i="2"/>
  <c r="E25" i="2"/>
  <c r="F25" i="2"/>
</calcChain>
</file>

<file path=xl/sharedStrings.xml><?xml version="1.0" encoding="utf-8"?>
<sst xmlns="http://schemas.openxmlformats.org/spreadsheetml/2006/main" count="99" uniqueCount="44">
  <si>
    <t>Ресурсы</t>
  </si>
  <si>
    <t>Рабочее время, чел.-ч</t>
  </si>
  <si>
    <t>Кожа 1-го сорта</t>
  </si>
  <si>
    <t>Кожа 2-го сорта</t>
  </si>
  <si>
    <t>Запас ресурса</t>
  </si>
  <si>
    <t>Затраты на одну пару по моделям</t>
  </si>
  <si>
    <t>№1</t>
  </si>
  <si>
    <t>№2</t>
  </si>
  <si>
    <t>Прибыль, ден. ед.</t>
  </si>
  <si>
    <t>Математическая модель</t>
  </si>
  <si>
    <t>max Z</t>
  </si>
  <si>
    <t>=</t>
  </si>
  <si>
    <r>
      <t>50x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+ 40x</t>
    </r>
    <r>
      <rPr>
        <sz val="7"/>
        <color theme="1"/>
        <rFont val="Calibri"/>
        <family val="2"/>
        <charset val="204"/>
        <scheme val="minor"/>
      </rPr>
      <t>2</t>
    </r>
  </si>
  <si>
    <r>
      <t>1*x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+ 2*x</t>
    </r>
    <r>
      <rPr>
        <sz val="7"/>
        <color theme="1"/>
        <rFont val="Calibri"/>
        <family val="2"/>
        <charset val="204"/>
        <scheme val="minor"/>
      </rPr>
      <t>2</t>
    </r>
  </si>
  <si>
    <t>&lt;=</t>
  </si>
  <si>
    <r>
      <t>3*x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+ 1*x</t>
    </r>
    <r>
      <rPr>
        <sz val="7"/>
        <color theme="1"/>
        <rFont val="Calibri"/>
        <family val="2"/>
        <charset val="204"/>
        <scheme val="minor"/>
      </rPr>
      <t>2</t>
    </r>
  </si>
  <si>
    <r>
      <t>0*x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+ 1*x</t>
    </r>
    <r>
      <rPr>
        <sz val="7"/>
        <color theme="1"/>
        <rFont val="Calibri"/>
        <family val="2"/>
        <charset val="204"/>
        <scheme val="minor"/>
      </rPr>
      <t>2</t>
    </r>
  </si>
  <si>
    <r>
      <t>x</t>
    </r>
    <r>
      <rPr>
        <sz val="9"/>
        <color theme="1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scheme val="minor"/>
      </rPr>
      <t xml:space="preserve"> &gt;= 0</t>
    </r>
  </si>
  <si>
    <t>Канонический вид</t>
  </si>
  <si>
    <r>
      <t>50x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+ 40x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+ 0x</t>
    </r>
    <r>
      <rPr>
        <sz val="7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+ 0x</t>
    </r>
    <r>
      <rPr>
        <sz val="7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 xml:space="preserve"> + 0x</t>
    </r>
    <r>
      <rPr>
        <sz val="7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scheme val="minor"/>
      </rPr>
      <t xml:space="preserve"> </t>
    </r>
  </si>
  <si>
    <r>
      <t>1*x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+ 2*x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sz val="7"/>
        <color theme="1"/>
        <rFont val="Calibri"/>
        <family val="2"/>
        <charset val="204"/>
        <scheme val="minor"/>
      </rPr>
      <t>3</t>
    </r>
  </si>
  <si>
    <r>
      <t>3*x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+ 1*x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sz val="7"/>
        <color theme="1"/>
        <rFont val="Calibri"/>
        <family val="2"/>
        <charset val="204"/>
        <scheme val="minor"/>
      </rPr>
      <t>4</t>
    </r>
  </si>
  <si>
    <r>
      <t>0*x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+ 1*x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sz val="7"/>
        <color theme="1"/>
        <rFont val="Calibri"/>
        <family val="2"/>
        <charset val="204"/>
        <scheme val="minor"/>
      </rPr>
      <t>5</t>
    </r>
  </si>
  <si>
    <t>Номер итерации</t>
  </si>
  <si>
    <t>БП</t>
  </si>
  <si>
    <r>
      <t>с</t>
    </r>
    <r>
      <rPr>
        <sz val="7"/>
        <color theme="1"/>
        <rFont val="Calibri"/>
        <family val="2"/>
        <charset val="204"/>
        <scheme val="minor"/>
      </rPr>
      <t>Б</t>
    </r>
  </si>
  <si>
    <t>b</t>
  </si>
  <si>
    <r>
      <t>x</t>
    </r>
    <r>
      <rPr>
        <sz val="7"/>
        <color theme="1"/>
        <rFont val="Calibri"/>
        <family val="2"/>
        <charset val="204"/>
        <scheme val="minor"/>
      </rPr>
      <t>1</t>
    </r>
  </si>
  <si>
    <r>
      <t>x</t>
    </r>
    <r>
      <rPr>
        <sz val="7"/>
        <color theme="1"/>
        <rFont val="Calibri"/>
        <family val="2"/>
        <charset val="204"/>
        <scheme val="minor"/>
      </rPr>
      <t>2</t>
    </r>
  </si>
  <si>
    <r>
      <t>x</t>
    </r>
    <r>
      <rPr>
        <sz val="7"/>
        <color theme="1"/>
        <rFont val="Calibri"/>
        <family val="2"/>
        <charset val="204"/>
        <scheme val="minor"/>
      </rPr>
      <t>3</t>
    </r>
  </si>
  <si>
    <r>
      <t>x</t>
    </r>
    <r>
      <rPr>
        <sz val="7"/>
        <color theme="1"/>
        <rFont val="Calibri"/>
        <family val="2"/>
        <charset val="204"/>
        <scheme val="minor"/>
      </rPr>
      <t>4</t>
    </r>
  </si>
  <si>
    <r>
      <t>x</t>
    </r>
    <r>
      <rPr>
        <sz val="7"/>
        <color theme="1"/>
        <rFont val="Calibri"/>
        <family val="2"/>
        <charset val="204"/>
        <scheme val="minor"/>
      </rPr>
      <t>5</t>
    </r>
  </si>
  <si>
    <t>Оценки</t>
  </si>
  <si>
    <r>
      <t>x = 1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,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5</t>
    </r>
    <r>
      <rPr>
        <sz val="14"/>
        <color theme="1"/>
        <rFont val="Calibri"/>
        <family val="2"/>
        <charset val="204"/>
      </rPr>
      <t>̅</t>
    </r>
  </si>
  <si>
    <t>Симплексные отношения</t>
  </si>
  <si>
    <r>
      <t>Δ</t>
    </r>
    <r>
      <rPr>
        <sz val="7"/>
        <color theme="1"/>
        <rFont val="Calibri"/>
        <family val="2"/>
        <charset val="204"/>
      </rPr>
      <t>1</t>
    </r>
  </si>
  <si>
    <r>
      <t>Δ</t>
    </r>
    <r>
      <rPr>
        <sz val="7"/>
        <color theme="1"/>
        <rFont val="Calibri"/>
        <family val="2"/>
        <charset val="204"/>
      </rPr>
      <t>0</t>
    </r>
  </si>
  <si>
    <r>
      <t>Δ</t>
    </r>
    <r>
      <rPr>
        <sz val="7"/>
        <color theme="1"/>
        <rFont val="Calibri"/>
        <family val="2"/>
        <charset val="204"/>
      </rPr>
      <t>2</t>
    </r>
  </si>
  <si>
    <r>
      <t>Δ</t>
    </r>
    <r>
      <rPr>
        <sz val="7"/>
        <color theme="1"/>
        <rFont val="Calibri"/>
        <family val="2"/>
        <charset val="204"/>
      </rPr>
      <t>3</t>
    </r>
  </si>
  <si>
    <r>
      <t>Δ</t>
    </r>
    <r>
      <rPr>
        <sz val="7"/>
        <color theme="1"/>
        <rFont val="Calibri"/>
        <family val="2"/>
        <charset val="204"/>
      </rPr>
      <t>4</t>
    </r>
  </si>
  <si>
    <r>
      <t>Δ</t>
    </r>
    <r>
      <rPr>
        <sz val="7"/>
        <color theme="1"/>
        <rFont val="Calibri"/>
        <family val="2"/>
        <charset val="204"/>
      </rPr>
      <t>5</t>
    </r>
  </si>
  <si>
    <t>-</t>
  </si>
  <si>
    <t>По итогам 2-ой итерации видим, что для максимальной прибыли необходимо произвести 500 единиц обуви модели №2, потратив всё рабочее время и кожу 1-го сорта, при этом останется 700 единиц кожи 2-го сорта. Прибыль составит 20000 ден. ед.</t>
  </si>
  <si>
    <r>
      <t>x = 1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,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2</t>
    </r>
    <r>
      <rPr>
        <sz val="14"/>
        <color theme="1"/>
        <rFont val="Calibri"/>
        <family val="2"/>
        <charset val="204"/>
      </rPr>
      <t>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</si>
</sst>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7</xdr:row>
      <xdr:rowOff>9525</xdr:rowOff>
    </xdr:from>
    <xdr:to>
      <xdr:col>12</xdr:col>
      <xdr:colOff>9525</xdr:colOff>
      <xdr:row>34</xdr:row>
      <xdr:rowOff>181925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A0FD430-A712-6CEE-2252-D3357EDDC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4" y="1390650"/>
          <a:ext cx="8201026" cy="531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workbookViewId="0">
      <selection activeCell="S20" sqref="S20"/>
    </sheetView>
  </sheetViews>
  <sheetFormatPr defaultRowHeight="15" x14ac:dyDescent="0.25"/>
  <cols>
    <col min="2" max="2" width="18.28515625" customWidth="1"/>
    <col min="3" max="3" width="15.140625" customWidth="1"/>
    <col min="4" max="4" width="16.42578125" customWidth="1"/>
    <col min="14" max="14" width="10.5703125" customWidth="1"/>
  </cols>
  <sheetData>
    <row r="1" spans="1:17" x14ac:dyDescent="0.25">
      <c r="A1" s="3" t="s">
        <v>0</v>
      </c>
      <c r="B1" s="3"/>
      <c r="C1" s="3" t="s">
        <v>4</v>
      </c>
      <c r="D1" s="1" t="s">
        <v>5</v>
      </c>
      <c r="E1" s="1"/>
      <c r="F1" s="1"/>
      <c r="G1" s="1"/>
      <c r="N1" s="5" t="s">
        <v>9</v>
      </c>
      <c r="O1" s="5"/>
      <c r="P1" s="5"/>
    </row>
    <row r="2" spans="1:17" x14ac:dyDescent="0.25">
      <c r="A2" s="3"/>
      <c r="B2" s="3"/>
      <c r="C2" s="3"/>
      <c r="D2" s="1" t="s">
        <v>6</v>
      </c>
      <c r="E2" s="1"/>
      <c r="F2" s="1" t="s">
        <v>7</v>
      </c>
      <c r="G2" s="1"/>
      <c r="N2" s="4" t="s">
        <v>10</v>
      </c>
      <c r="O2" s="4" t="s">
        <v>11</v>
      </c>
      <c r="P2" s="1" t="s">
        <v>12</v>
      </c>
      <c r="Q2" s="1"/>
    </row>
    <row r="3" spans="1:17" x14ac:dyDescent="0.25">
      <c r="A3" s="1" t="s">
        <v>1</v>
      </c>
      <c r="B3" s="1"/>
      <c r="C3" s="4">
        <v>1000</v>
      </c>
      <c r="D3" s="1">
        <v>1</v>
      </c>
      <c r="E3" s="1"/>
      <c r="F3" s="1">
        <v>2</v>
      </c>
      <c r="G3" s="1"/>
      <c r="N3" t="s">
        <v>13</v>
      </c>
      <c r="O3" s="4" t="s">
        <v>14</v>
      </c>
      <c r="P3" s="1">
        <v>1000</v>
      </c>
      <c r="Q3" s="1"/>
    </row>
    <row r="4" spans="1:17" x14ac:dyDescent="0.25">
      <c r="A4" s="1" t="s">
        <v>2</v>
      </c>
      <c r="B4" s="1"/>
      <c r="C4" s="4">
        <v>500</v>
      </c>
      <c r="D4" s="1">
        <v>3</v>
      </c>
      <c r="E4" s="1"/>
      <c r="F4" s="1">
        <v>1</v>
      </c>
      <c r="G4" s="1"/>
      <c r="N4" t="s">
        <v>15</v>
      </c>
      <c r="O4" s="4" t="s">
        <v>14</v>
      </c>
      <c r="P4" s="1">
        <v>500</v>
      </c>
      <c r="Q4" s="1"/>
    </row>
    <row r="5" spans="1:17" x14ac:dyDescent="0.25">
      <c r="A5" s="1" t="s">
        <v>3</v>
      </c>
      <c r="B5" s="1"/>
      <c r="C5" s="4">
        <v>1200</v>
      </c>
      <c r="D5" s="1">
        <v>0</v>
      </c>
      <c r="E5" s="1"/>
      <c r="F5" s="1">
        <v>1</v>
      </c>
      <c r="G5" s="1"/>
      <c r="N5" t="s">
        <v>16</v>
      </c>
      <c r="O5" s="4" t="s">
        <v>14</v>
      </c>
      <c r="P5" s="1">
        <v>1200</v>
      </c>
      <c r="Q5" s="1"/>
    </row>
    <row r="6" spans="1:17" ht="18.75" x14ac:dyDescent="0.25">
      <c r="A6" s="1" t="s">
        <v>8</v>
      </c>
      <c r="B6" s="1"/>
      <c r="C6" s="1"/>
      <c r="D6" s="1">
        <v>50</v>
      </c>
      <c r="E6" s="1"/>
      <c r="F6" s="1">
        <v>40</v>
      </c>
      <c r="G6" s="1"/>
      <c r="N6" s="4" t="s">
        <v>17</v>
      </c>
      <c r="O6" s="4" t="s">
        <v>43</v>
      </c>
    </row>
  </sheetData>
  <mergeCells count="22">
    <mergeCell ref="N1:P1"/>
    <mergeCell ref="P2:Q2"/>
    <mergeCell ref="P3:Q3"/>
    <mergeCell ref="P4:Q4"/>
    <mergeCell ref="P5:Q5"/>
    <mergeCell ref="D5:E5"/>
    <mergeCell ref="F3:G3"/>
    <mergeCell ref="F4:G4"/>
    <mergeCell ref="F5:G5"/>
    <mergeCell ref="A6:C6"/>
    <mergeCell ref="D6:E6"/>
    <mergeCell ref="F6:G6"/>
    <mergeCell ref="C1:C2"/>
    <mergeCell ref="D1:G1"/>
    <mergeCell ref="D2:E2"/>
    <mergeCell ref="F2:G2"/>
    <mergeCell ref="D3:E3"/>
    <mergeCell ref="D4:E4"/>
    <mergeCell ref="A4:B4"/>
    <mergeCell ref="A5:B5"/>
    <mergeCell ref="A3:B3"/>
    <mergeCell ref="A1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5E87-2064-4303-B361-6B80530A1C99}">
  <dimension ref="A1:R27"/>
  <sheetViews>
    <sheetView workbookViewId="0">
      <selection activeCell="S13" sqref="S13"/>
    </sheetView>
  </sheetViews>
  <sheetFormatPr defaultRowHeight="15" x14ac:dyDescent="0.25"/>
  <cols>
    <col min="2" max="2" width="18.42578125" customWidth="1"/>
    <col min="3" max="3" width="15.42578125" customWidth="1"/>
    <col min="9" max="9" width="9.7109375" customWidth="1"/>
    <col min="14" max="14" width="9.85546875" customWidth="1"/>
  </cols>
  <sheetData>
    <row r="1" spans="1:17" x14ac:dyDescent="0.25">
      <c r="A1" s="3" t="s">
        <v>0</v>
      </c>
      <c r="B1" s="3"/>
      <c r="C1" s="3" t="s">
        <v>4</v>
      </c>
      <c r="D1" s="1" t="s">
        <v>5</v>
      </c>
      <c r="E1" s="1"/>
      <c r="F1" s="1"/>
      <c r="G1" s="1"/>
      <c r="N1" s="5" t="s">
        <v>9</v>
      </c>
      <c r="O1" s="5"/>
      <c r="P1" s="5"/>
    </row>
    <row r="2" spans="1:17" x14ac:dyDescent="0.25">
      <c r="A2" s="3"/>
      <c r="B2" s="3"/>
      <c r="C2" s="3"/>
      <c r="D2" s="1" t="s">
        <v>6</v>
      </c>
      <c r="E2" s="1"/>
      <c r="F2" s="1" t="s">
        <v>7</v>
      </c>
      <c r="G2" s="1"/>
      <c r="N2" s="4" t="s">
        <v>10</v>
      </c>
      <c r="O2" s="4" t="s">
        <v>11</v>
      </c>
      <c r="P2" s="1" t="s">
        <v>12</v>
      </c>
      <c r="Q2" s="1"/>
    </row>
    <row r="3" spans="1:17" x14ac:dyDescent="0.25">
      <c r="A3" s="1" t="s">
        <v>1</v>
      </c>
      <c r="B3" s="1"/>
      <c r="C3" s="4">
        <v>1000</v>
      </c>
      <c r="D3" s="1">
        <v>1</v>
      </c>
      <c r="E3" s="1"/>
      <c r="F3" s="1">
        <v>2</v>
      </c>
      <c r="G3" s="1"/>
      <c r="N3" t="s">
        <v>13</v>
      </c>
      <c r="O3" s="4" t="s">
        <v>14</v>
      </c>
      <c r="P3" s="1">
        <v>1000</v>
      </c>
      <c r="Q3" s="1"/>
    </row>
    <row r="4" spans="1:17" x14ac:dyDescent="0.25">
      <c r="A4" s="1" t="s">
        <v>2</v>
      </c>
      <c r="B4" s="1"/>
      <c r="C4" s="4">
        <v>500</v>
      </c>
      <c r="D4" s="1">
        <v>3</v>
      </c>
      <c r="E4" s="1"/>
      <c r="F4" s="1">
        <v>1</v>
      </c>
      <c r="G4" s="1"/>
      <c r="N4" t="s">
        <v>15</v>
      </c>
      <c r="O4" s="4" t="s">
        <v>14</v>
      </c>
      <c r="P4" s="1">
        <v>500</v>
      </c>
      <c r="Q4" s="1"/>
    </row>
    <row r="5" spans="1:17" x14ac:dyDescent="0.25">
      <c r="A5" s="1" t="s">
        <v>3</v>
      </c>
      <c r="B5" s="1"/>
      <c r="C5" s="4">
        <v>1200</v>
      </c>
      <c r="D5" s="1">
        <v>0</v>
      </c>
      <c r="E5" s="1"/>
      <c r="F5" s="1">
        <v>1</v>
      </c>
      <c r="G5" s="1"/>
      <c r="N5" t="s">
        <v>16</v>
      </c>
      <c r="O5" s="4" t="s">
        <v>14</v>
      </c>
      <c r="P5" s="1">
        <v>1200</v>
      </c>
      <c r="Q5" s="1"/>
    </row>
    <row r="6" spans="1:17" ht="18.75" x14ac:dyDescent="0.25">
      <c r="A6" s="1" t="s">
        <v>8</v>
      </c>
      <c r="B6" s="1"/>
      <c r="C6" s="1"/>
      <c r="D6" s="1">
        <v>50</v>
      </c>
      <c r="E6" s="1"/>
      <c r="F6" s="1">
        <v>40</v>
      </c>
      <c r="G6" s="1"/>
      <c r="N6" s="4" t="s">
        <v>17</v>
      </c>
      <c r="O6" s="4" t="s">
        <v>43</v>
      </c>
    </row>
    <row r="8" spans="1:17" x14ac:dyDescent="0.25">
      <c r="N8" s="5" t="s">
        <v>18</v>
      </c>
      <c r="O8" s="5"/>
      <c r="P8" s="5"/>
    </row>
    <row r="9" spans="1:17" x14ac:dyDescent="0.25">
      <c r="A9" s="3" t="s">
        <v>23</v>
      </c>
      <c r="B9" s="3"/>
      <c r="C9" s="3" t="s">
        <v>24</v>
      </c>
      <c r="D9" s="3" t="s">
        <v>25</v>
      </c>
      <c r="E9" s="3" t="s">
        <v>26</v>
      </c>
      <c r="F9" s="4" t="s">
        <v>27</v>
      </c>
      <c r="G9" s="4" t="s">
        <v>28</v>
      </c>
      <c r="H9" s="4" t="s">
        <v>29</v>
      </c>
      <c r="I9" s="4" t="s">
        <v>30</v>
      </c>
      <c r="J9" s="4" t="s">
        <v>31</v>
      </c>
      <c r="K9" s="7" t="s">
        <v>34</v>
      </c>
      <c r="L9" s="7"/>
      <c r="N9" s="4" t="s">
        <v>10</v>
      </c>
      <c r="O9" s="4" t="s">
        <v>11</v>
      </c>
      <c r="P9" s="2" t="s">
        <v>19</v>
      </c>
      <c r="Q9" s="2"/>
    </row>
    <row r="10" spans="1:17" x14ac:dyDescent="0.25">
      <c r="A10" s="3"/>
      <c r="B10" s="3"/>
      <c r="C10" s="3"/>
      <c r="D10" s="3"/>
      <c r="E10" s="3"/>
      <c r="F10" s="4">
        <v>50</v>
      </c>
      <c r="G10" s="4">
        <v>40</v>
      </c>
      <c r="H10" s="4">
        <v>0</v>
      </c>
      <c r="I10" s="4">
        <v>0</v>
      </c>
      <c r="J10" s="4">
        <v>0</v>
      </c>
      <c r="K10" s="7"/>
      <c r="L10" s="7"/>
      <c r="N10" t="s">
        <v>20</v>
      </c>
      <c r="O10" s="4" t="s">
        <v>14</v>
      </c>
      <c r="P10" s="1">
        <v>1000</v>
      </c>
      <c r="Q10" s="1"/>
    </row>
    <row r="11" spans="1:17" x14ac:dyDescent="0.25">
      <c r="A11" s="6">
        <v>0</v>
      </c>
      <c r="B11" s="6"/>
      <c r="C11" s="4" t="s">
        <v>29</v>
      </c>
      <c r="D11" s="4">
        <v>0</v>
      </c>
      <c r="E11" s="4">
        <f>C3</f>
        <v>1000</v>
      </c>
      <c r="F11" s="10">
        <f>D3</f>
        <v>1</v>
      </c>
      <c r="G11" s="4">
        <f>F3</f>
        <v>2</v>
      </c>
      <c r="H11" s="4">
        <v>1</v>
      </c>
      <c r="I11" s="4">
        <v>0</v>
      </c>
      <c r="J11" s="4">
        <v>0</v>
      </c>
      <c r="K11" s="9">
        <f>E11/F11</f>
        <v>1000</v>
      </c>
      <c r="L11" s="9"/>
      <c r="N11" t="s">
        <v>21</v>
      </c>
      <c r="O11" s="4" t="s">
        <v>14</v>
      </c>
      <c r="P11" s="1">
        <v>500</v>
      </c>
      <c r="Q11" s="1"/>
    </row>
    <row r="12" spans="1:17" x14ac:dyDescent="0.25">
      <c r="A12" s="6"/>
      <c r="B12" s="6"/>
      <c r="C12" s="4" t="s">
        <v>30</v>
      </c>
      <c r="D12" s="4">
        <v>0</v>
      </c>
      <c r="E12" s="4">
        <f>C4</f>
        <v>500</v>
      </c>
      <c r="F12" s="11">
        <f t="shared" ref="F12:F13" si="0">D4</f>
        <v>3</v>
      </c>
      <c r="G12" s="10">
        <f t="shared" ref="G12:G13" si="1">F4</f>
        <v>1</v>
      </c>
      <c r="H12" s="10">
        <v>0</v>
      </c>
      <c r="I12" s="10">
        <v>1</v>
      </c>
      <c r="J12" s="10">
        <v>0</v>
      </c>
      <c r="K12" s="9">
        <f>E12/F12</f>
        <v>166.66666666666666</v>
      </c>
      <c r="L12" s="9"/>
      <c r="N12" t="s">
        <v>22</v>
      </c>
      <c r="O12" s="4" t="s">
        <v>14</v>
      </c>
      <c r="P12" s="1">
        <v>1200</v>
      </c>
      <c r="Q12" s="1"/>
    </row>
    <row r="13" spans="1:17" ht="18.75" x14ac:dyDescent="0.25">
      <c r="A13" s="6"/>
      <c r="B13" s="6"/>
      <c r="C13" s="4" t="s">
        <v>31</v>
      </c>
      <c r="D13" s="4">
        <v>0</v>
      </c>
      <c r="E13" s="4">
        <f>C5</f>
        <v>1200</v>
      </c>
      <c r="F13" s="10">
        <f t="shared" si="0"/>
        <v>0</v>
      </c>
      <c r="G13" s="4">
        <f t="shared" si="1"/>
        <v>1</v>
      </c>
      <c r="H13" s="4">
        <v>0</v>
      </c>
      <c r="I13" s="4">
        <v>0</v>
      </c>
      <c r="J13" s="4">
        <v>1</v>
      </c>
      <c r="K13" s="12" t="s">
        <v>41</v>
      </c>
      <c r="L13" s="12"/>
      <c r="N13" s="4" t="s">
        <v>17</v>
      </c>
      <c r="O13" s="4" t="s">
        <v>33</v>
      </c>
    </row>
    <row r="14" spans="1:17" x14ac:dyDescent="0.25">
      <c r="A14" s="6"/>
      <c r="B14" s="6"/>
      <c r="C14" s="3" t="s">
        <v>32</v>
      </c>
      <c r="D14" s="3"/>
      <c r="E14" s="8" t="s">
        <v>36</v>
      </c>
      <c r="F14" s="8" t="s">
        <v>35</v>
      </c>
      <c r="G14" s="8" t="s">
        <v>37</v>
      </c>
      <c r="H14" s="8" t="s">
        <v>38</v>
      </c>
      <c r="I14" s="8" t="s">
        <v>39</v>
      </c>
      <c r="J14" s="8" t="s">
        <v>40</v>
      </c>
      <c r="K14" s="9"/>
      <c r="L14" s="9"/>
    </row>
    <row r="15" spans="1:17" x14ac:dyDescent="0.25">
      <c r="A15" s="6"/>
      <c r="B15" s="6"/>
      <c r="C15" s="3"/>
      <c r="D15" s="3"/>
      <c r="E15" s="4">
        <v>0</v>
      </c>
      <c r="F15" s="4">
        <f>$D11*$F11+$D12*$F12+$D13*$F13-F10</f>
        <v>-50</v>
      </c>
      <c r="G15" s="4">
        <f t="shared" ref="G15:J15" si="2">$D11*$F11+$D12*$F12+$D13*$F13-G10</f>
        <v>-40</v>
      </c>
      <c r="H15" s="4">
        <f t="shared" si="2"/>
        <v>0</v>
      </c>
      <c r="I15" s="4">
        <f t="shared" si="2"/>
        <v>0</v>
      </c>
      <c r="J15" s="4">
        <f t="shared" si="2"/>
        <v>0</v>
      </c>
      <c r="K15" s="9"/>
      <c r="L15" s="9"/>
    </row>
    <row r="16" spans="1:17" x14ac:dyDescent="0.25">
      <c r="A16" s="6">
        <v>1</v>
      </c>
      <c r="B16" s="6"/>
      <c r="C16" s="4" t="s">
        <v>29</v>
      </c>
      <c r="D16" s="4">
        <v>0</v>
      </c>
      <c r="E16" s="4">
        <f t="shared" ref="E16" si="3">(E11*$F$12-$F11*E12)/$F$12</f>
        <v>833.33333333333337</v>
      </c>
      <c r="F16" s="10">
        <v>0</v>
      </c>
      <c r="G16" s="11">
        <f>(G11*$F$12-$F11*G12)/$F$12</f>
        <v>1.6666666666666667</v>
      </c>
      <c r="H16" s="10">
        <f t="shared" ref="H16:J16" si="4">(H11*$F$12-$F11*H12)/$F$12</f>
        <v>1</v>
      </c>
      <c r="I16" s="10">
        <f t="shared" si="4"/>
        <v>-0.33333333333333331</v>
      </c>
      <c r="J16" s="10">
        <f t="shared" si="4"/>
        <v>0</v>
      </c>
      <c r="K16" s="9">
        <f>E16/G16</f>
        <v>500</v>
      </c>
      <c r="L16" s="9"/>
    </row>
    <row r="17" spans="1:18" x14ac:dyDescent="0.25">
      <c r="A17" s="6"/>
      <c r="B17" s="6"/>
      <c r="C17" s="4" t="s">
        <v>27</v>
      </c>
      <c r="D17" s="4">
        <v>50</v>
      </c>
      <c r="E17" s="4">
        <f t="shared" ref="E17" si="5">E12/$F$12</f>
        <v>166.66666666666666</v>
      </c>
      <c r="F17" s="4">
        <v>1</v>
      </c>
      <c r="G17" s="10">
        <f>G12/$F$12</f>
        <v>0.33333333333333331</v>
      </c>
      <c r="H17" s="4">
        <f t="shared" ref="H17:J17" si="6">H12/$F$12</f>
        <v>0</v>
      </c>
      <c r="I17" s="4">
        <f t="shared" si="6"/>
        <v>0.33333333333333331</v>
      </c>
      <c r="J17" s="4">
        <f t="shared" si="6"/>
        <v>0</v>
      </c>
      <c r="K17" s="9">
        <f>E17/G17</f>
        <v>500</v>
      </c>
      <c r="L17" s="9"/>
    </row>
    <row r="18" spans="1:18" x14ac:dyDescent="0.25">
      <c r="A18" s="6"/>
      <c r="B18" s="6"/>
      <c r="C18" s="4" t="s">
        <v>31</v>
      </c>
      <c r="D18" s="4">
        <v>0</v>
      </c>
      <c r="E18" s="4">
        <f t="shared" ref="E18" si="7">(E13*$F$12-$F13*E12)/$F$12</f>
        <v>1200</v>
      </c>
      <c r="F18" s="4">
        <v>0</v>
      </c>
      <c r="G18" s="10">
        <f>(G13*$F$12-$F13*G12)/$F$12</f>
        <v>1</v>
      </c>
      <c r="H18" s="4">
        <f t="shared" ref="H18:J18" si="8">(H13*$F$12-$F13*H12)/$F$12</f>
        <v>0</v>
      </c>
      <c r="I18" s="4">
        <f t="shared" si="8"/>
        <v>0</v>
      </c>
      <c r="J18" s="4">
        <f t="shared" si="8"/>
        <v>1</v>
      </c>
      <c r="K18" s="9">
        <f>E18/G18</f>
        <v>1200</v>
      </c>
      <c r="L18" s="9"/>
      <c r="N18" s="16" t="s">
        <v>42</v>
      </c>
      <c r="O18" s="16"/>
      <c r="P18" s="16"/>
      <c r="Q18" s="16"/>
      <c r="R18" s="16"/>
    </row>
    <row r="19" spans="1:18" x14ac:dyDescent="0.25">
      <c r="A19" s="6"/>
      <c r="B19" s="6"/>
      <c r="C19" s="3" t="s">
        <v>32</v>
      </c>
      <c r="D19" s="3"/>
      <c r="E19" s="8" t="s">
        <v>36</v>
      </c>
      <c r="F19" s="8" t="s">
        <v>35</v>
      </c>
      <c r="G19" s="8" t="s">
        <v>37</v>
      </c>
      <c r="H19" s="8" t="s">
        <v>38</v>
      </c>
      <c r="I19" s="8" t="s">
        <v>39</v>
      </c>
      <c r="J19" s="8" t="s">
        <v>40</v>
      </c>
      <c r="K19" s="9"/>
      <c r="L19" s="9"/>
      <c r="N19" s="16"/>
      <c r="O19" s="16"/>
      <c r="P19" s="16"/>
      <c r="Q19" s="16"/>
      <c r="R19" s="16"/>
    </row>
    <row r="20" spans="1:18" x14ac:dyDescent="0.25">
      <c r="A20" s="6"/>
      <c r="B20" s="6"/>
      <c r="C20" s="3"/>
      <c r="D20" s="3"/>
      <c r="E20" s="4">
        <f>(E15*$F$12-$F15*E12)/$F$12</f>
        <v>8333.3333333333339</v>
      </c>
      <c r="F20" s="4">
        <f t="shared" ref="F20:J20" si="9">(F15*$F$12-$F15*F12)/$F$12</f>
        <v>0</v>
      </c>
      <c r="G20" s="4">
        <f t="shared" si="9"/>
        <v>-23.333333333333332</v>
      </c>
      <c r="H20" s="4">
        <f t="shared" si="9"/>
        <v>0</v>
      </c>
      <c r="I20" s="4">
        <f t="shared" si="9"/>
        <v>16.666666666666668</v>
      </c>
      <c r="J20" s="4">
        <f t="shared" si="9"/>
        <v>0</v>
      </c>
      <c r="K20" s="9"/>
      <c r="L20" s="9"/>
      <c r="N20" s="16"/>
      <c r="O20" s="16"/>
      <c r="P20" s="16"/>
      <c r="Q20" s="16"/>
      <c r="R20" s="16"/>
    </row>
    <row r="21" spans="1:18" ht="15" customHeight="1" x14ac:dyDescent="0.25">
      <c r="A21" s="6">
        <v>2</v>
      </c>
      <c r="B21" s="6"/>
      <c r="C21" s="4" t="s">
        <v>28</v>
      </c>
      <c r="D21" s="13">
        <v>40</v>
      </c>
      <c r="E21" s="14">
        <f>E16/$G$16</f>
        <v>500</v>
      </c>
      <c r="F21" s="4">
        <f>F16/$G$16</f>
        <v>0</v>
      </c>
      <c r="G21" s="4">
        <v>1</v>
      </c>
      <c r="H21" s="4">
        <f>H16/$G$16</f>
        <v>0.6</v>
      </c>
      <c r="I21" s="4">
        <f t="shared" ref="I21:J21" si="10">I16/$G$16</f>
        <v>-0.19999999999999998</v>
      </c>
      <c r="J21" s="4">
        <f t="shared" si="10"/>
        <v>0</v>
      </c>
      <c r="K21" s="9" t="s">
        <v>41</v>
      </c>
      <c r="L21" s="9"/>
      <c r="N21" s="16"/>
      <c r="O21" s="16"/>
      <c r="P21" s="16"/>
      <c r="Q21" s="16"/>
      <c r="R21" s="16"/>
    </row>
    <row r="22" spans="1:18" x14ac:dyDescent="0.25">
      <c r="A22" s="6"/>
      <c r="B22" s="6"/>
      <c r="C22" s="4" t="s">
        <v>27</v>
      </c>
      <c r="D22" s="13">
        <v>50</v>
      </c>
      <c r="E22" s="14">
        <f>(E17*$G$16-E16*$G17)/$G$16</f>
        <v>0</v>
      </c>
      <c r="F22" s="4">
        <f>(F17*$G$16-F16*$G17)/$G$16</f>
        <v>1</v>
      </c>
      <c r="G22" s="4">
        <v>0</v>
      </c>
      <c r="H22" s="4">
        <f>(H17*$G$16-H16*$G17)/$G$16</f>
        <v>-0.19999999999999998</v>
      </c>
      <c r="I22" s="4">
        <f t="shared" ref="I22:J22" si="11">(I17*$G$16-I16*$G17)/$G$16</f>
        <v>0.4</v>
      </c>
      <c r="J22" s="4">
        <f t="shared" si="11"/>
        <v>0</v>
      </c>
      <c r="K22" s="9" t="s">
        <v>41</v>
      </c>
      <c r="L22" s="9"/>
      <c r="N22" s="16"/>
      <c r="O22" s="16"/>
      <c r="P22" s="16"/>
      <c r="Q22" s="16"/>
      <c r="R22" s="16"/>
    </row>
    <row r="23" spans="1:18" x14ac:dyDescent="0.25">
      <c r="A23" s="6"/>
      <c r="B23" s="6"/>
      <c r="C23" s="4" t="s">
        <v>31</v>
      </c>
      <c r="D23" s="13">
        <v>0</v>
      </c>
      <c r="E23" s="14">
        <f>(E18*$G$16-E16*$G18)/$G$16</f>
        <v>699.99999999999989</v>
      </c>
      <c r="F23" s="4">
        <f>(F18*$G$16-F16*$G18)/$G$16</f>
        <v>0</v>
      </c>
      <c r="G23" s="4">
        <v>0</v>
      </c>
      <c r="H23" s="4">
        <f>(H18*$G$16-H16*$G18)/$G$16</f>
        <v>-0.6</v>
      </c>
      <c r="I23" s="4">
        <f>(I18*$G$16-I16*$G18)/$G$16</f>
        <v>0.19999999999999998</v>
      </c>
      <c r="J23" s="4">
        <f>(J18*$G$16-J16*$G18)/$G$16</f>
        <v>1</v>
      </c>
      <c r="K23" s="9" t="s">
        <v>41</v>
      </c>
      <c r="L23" s="9"/>
      <c r="N23" s="16"/>
      <c r="O23" s="16"/>
      <c r="P23" s="16"/>
      <c r="Q23" s="16"/>
      <c r="R23" s="16"/>
    </row>
    <row r="24" spans="1:18" x14ac:dyDescent="0.25">
      <c r="A24" s="6"/>
      <c r="B24" s="6"/>
      <c r="C24" s="3" t="s">
        <v>32</v>
      </c>
      <c r="D24" s="3"/>
      <c r="E24" s="8" t="s">
        <v>36</v>
      </c>
      <c r="F24" s="8" t="s">
        <v>35</v>
      </c>
      <c r="G24" s="8" t="s">
        <v>37</v>
      </c>
      <c r="H24" s="8" t="s">
        <v>38</v>
      </c>
      <c r="I24" s="8" t="s">
        <v>39</v>
      </c>
      <c r="J24" s="8" t="s">
        <v>40</v>
      </c>
      <c r="K24" s="9"/>
      <c r="L24" s="9"/>
      <c r="N24" s="16"/>
      <c r="O24" s="16"/>
      <c r="P24" s="16"/>
      <c r="Q24" s="16"/>
      <c r="R24" s="16"/>
    </row>
    <row r="25" spans="1:18" x14ac:dyDescent="0.25">
      <c r="A25" s="6"/>
      <c r="B25" s="6"/>
      <c r="C25" s="3"/>
      <c r="D25" s="3"/>
      <c r="E25" s="14">
        <f>(E20*$G$16-E16*$G20)/$G$16</f>
        <v>20000</v>
      </c>
      <c r="F25" s="4">
        <f t="shared" ref="F25:J25" si="12">(F20*$G$16-F16*$G20)/$G$16</f>
        <v>0</v>
      </c>
      <c r="G25" s="4">
        <f t="shared" si="12"/>
        <v>0</v>
      </c>
      <c r="H25" s="4">
        <f t="shared" si="12"/>
        <v>13.999999999999998</v>
      </c>
      <c r="I25" s="4">
        <f t="shared" si="12"/>
        <v>12.000000000000004</v>
      </c>
      <c r="J25" s="4">
        <f t="shared" si="12"/>
        <v>0</v>
      </c>
      <c r="K25" s="9"/>
      <c r="L25" s="9"/>
      <c r="N25" s="16"/>
      <c r="O25" s="16"/>
      <c r="P25" s="16"/>
      <c r="Q25" s="16"/>
      <c r="R25" s="16"/>
    </row>
    <row r="26" spans="1:18" x14ac:dyDescent="0.25">
      <c r="N26" s="15"/>
      <c r="O26" s="15"/>
      <c r="P26" s="15"/>
      <c r="Q26" s="15"/>
      <c r="R26" s="15"/>
    </row>
    <row r="27" spans="1:18" x14ac:dyDescent="0.25">
      <c r="N27" s="15"/>
      <c r="O27" s="15"/>
      <c r="P27" s="15"/>
      <c r="Q27" s="15"/>
      <c r="R27" s="15"/>
    </row>
  </sheetData>
  <mergeCells count="50">
    <mergeCell ref="N18:R25"/>
    <mergeCell ref="K21:L21"/>
    <mergeCell ref="K22:L22"/>
    <mergeCell ref="K23:L23"/>
    <mergeCell ref="K24:L25"/>
    <mergeCell ref="C14:D15"/>
    <mergeCell ref="C19:D20"/>
    <mergeCell ref="C24:D25"/>
    <mergeCell ref="K9:L10"/>
    <mergeCell ref="K11:L11"/>
    <mergeCell ref="K12:L12"/>
    <mergeCell ref="K13:L13"/>
    <mergeCell ref="K14:L15"/>
    <mergeCell ref="K16:L16"/>
    <mergeCell ref="K17:L17"/>
    <mergeCell ref="K18:L18"/>
    <mergeCell ref="K19:L20"/>
    <mergeCell ref="C9:C10"/>
    <mergeCell ref="D9:D10"/>
    <mergeCell ref="E9:E10"/>
    <mergeCell ref="A11:B15"/>
    <mergeCell ref="A16:B20"/>
    <mergeCell ref="A21:B25"/>
    <mergeCell ref="A9:B10"/>
    <mergeCell ref="N8:P8"/>
    <mergeCell ref="P10:Q10"/>
    <mergeCell ref="P11:Q11"/>
    <mergeCell ref="P12:Q12"/>
    <mergeCell ref="A6:C6"/>
    <mergeCell ref="D6:E6"/>
    <mergeCell ref="F6:G6"/>
    <mergeCell ref="N1:P1"/>
    <mergeCell ref="P2:Q2"/>
    <mergeCell ref="P3:Q3"/>
    <mergeCell ref="P4:Q4"/>
    <mergeCell ref="P5:Q5"/>
    <mergeCell ref="A4:B4"/>
    <mergeCell ref="D4:E4"/>
    <mergeCell ref="F4:G4"/>
    <mergeCell ref="A5:B5"/>
    <mergeCell ref="D5:E5"/>
    <mergeCell ref="F5:G5"/>
    <mergeCell ref="A1:B2"/>
    <mergeCell ref="C1:C2"/>
    <mergeCell ref="D1:G1"/>
    <mergeCell ref="D2:E2"/>
    <mergeCell ref="F2:G2"/>
    <mergeCell ref="A3:B3"/>
    <mergeCell ref="D3:E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Графически</vt:lpstr>
      <vt:lpstr>Симплекс-метод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2023-09-24T17:27:05Z</dcterms:modified>
</cp:coreProperties>
</file>