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1986BE4\"/>
    </mc:Choice>
  </mc:AlternateContent>
  <bookViews>
    <workbookView xWindow="0" yWindow="0" windowWidth="25815" windowHeight="1161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2" l="1"/>
  <c r="D49" i="2"/>
  <c r="O41" i="2"/>
  <c r="C50" i="2"/>
  <c r="C51" i="2" s="1"/>
  <c r="N8" i="2"/>
  <c r="N9" i="2"/>
  <c r="O10" i="2" s="1"/>
  <c r="N10" i="2"/>
  <c r="N11" i="2"/>
  <c r="O12" i="2" s="1"/>
  <c r="N12" i="2"/>
  <c r="N13" i="2"/>
  <c r="O14" i="2" s="1"/>
  <c r="N14" i="2"/>
  <c r="N15" i="2"/>
  <c r="O16" i="2" s="1"/>
  <c r="N16" i="2"/>
  <c r="N17" i="2"/>
  <c r="O18" i="2" s="1"/>
  <c r="N18" i="2"/>
  <c r="N19" i="2"/>
  <c r="O20" i="2" s="1"/>
  <c r="N20" i="2"/>
  <c r="N21" i="2"/>
  <c r="O22" i="2" s="1"/>
  <c r="N22" i="2"/>
  <c r="N23" i="2"/>
  <c r="O24" i="2" s="1"/>
  <c r="N24" i="2"/>
  <c r="N25" i="2"/>
  <c r="O26" i="2" s="1"/>
  <c r="N26" i="2"/>
  <c r="N27" i="2"/>
  <c r="O28" i="2" s="1"/>
  <c r="N28" i="2"/>
  <c r="N29" i="2"/>
  <c r="O30" i="2" s="1"/>
  <c r="N30" i="2"/>
  <c r="N31" i="2"/>
  <c r="O32" i="2" s="1"/>
  <c r="N32" i="2"/>
  <c r="N33" i="2"/>
  <c r="O34" i="2" s="1"/>
  <c r="N34" i="2"/>
  <c r="N35" i="2"/>
  <c r="O36" i="2" s="1"/>
  <c r="N36" i="2"/>
  <c r="N37" i="2"/>
  <c r="O38" i="2" s="1"/>
  <c r="N38" i="2"/>
  <c r="N39" i="2"/>
  <c r="N7" i="2"/>
  <c r="O8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D50" i="2" l="1"/>
  <c r="C52" i="2"/>
  <c r="D51" i="2"/>
  <c r="O39" i="2"/>
  <c r="O35" i="2"/>
  <c r="O31" i="2"/>
  <c r="O27" i="2"/>
  <c r="O23" i="2"/>
  <c r="O19" i="2"/>
  <c r="O15" i="2"/>
  <c r="O11" i="2"/>
  <c r="O37" i="2"/>
  <c r="O33" i="2"/>
  <c r="O29" i="2"/>
  <c r="O25" i="2"/>
  <c r="O21" i="2"/>
  <c r="O17" i="2"/>
  <c r="O13" i="2"/>
  <c r="O9" i="2"/>
  <c r="O40" i="2" s="1"/>
  <c r="D52" i="2" l="1"/>
  <c r="C53" i="2"/>
  <c r="D53" i="2" l="1"/>
  <c r="C54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6" i="2" l="1"/>
  <c r="D64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D75" i="2" l="1"/>
  <c r="C76" i="2"/>
  <c r="D76" i="2" l="1"/>
  <c r="C77" i="2"/>
  <c r="D77" i="2" l="1"/>
  <c r="C78" i="2"/>
  <c r="D78" i="2" l="1"/>
  <c r="C79" i="2"/>
  <c r="D79" i="2" l="1"/>
  <c r="C80" i="2"/>
  <c r="D80" i="2" l="1"/>
  <c r="C81" i="2"/>
  <c r="D81" i="2" s="1"/>
</calcChain>
</file>

<file path=xl/sharedStrings.xml><?xml version="1.0" encoding="utf-8"?>
<sst xmlns="http://schemas.openxmlformats.org/spreadsheetml/2006/main" count="400" uniqueCount="396">
  <si>
    <t>INP2, V</t>
  </si>
  <si>
    <t>INM2, V</t>
  </si>
  <si>
    <t>212   0xd4</t>
  </si>
  <si>
    <t>364   0x16c</t>
  </si>
  <si>
    <t>-581   0xfffffdbb</t>
  </si>
  <si>
    <t>754   0x2f2</t>
  </si>
  <si>
    <t>792   0x318</t>
  </si>
  <si>
    <t>-193   0xffffff3f</t>
  </si>
  <si>
    <t>-235   0xffffff15</t>
  </si>
  <si>
    <t>216   0xd8</t>
  </si>
  <si>
    <t>178   0xb2</t>
  </si>
  <si>
    <t>-231   0xffffff19</t>
  </si>
  <si>
    <t>1,6  1,6</t>
  </si>
  <si>
    <t>1,7 1,5</t>
  </si>
  <si>
    <t>356796   0x571bc</t>
  </si>
  <si>
    <t>356219   0x56f7b</t>
  </si>
  <si>
    <t>356366   0x5700e</t>
  </si>
  <si>
    <t>356365   0x5700d</t>
  </si>
  <si>
    <t>356418   0x57042</t>
  </si>
  <si>
    <t>356191   0x56f5f</t>
  </si>
  <si>
    <t>356134   0x56f26</t>
  </si>
  <si>
    <t>356086   0x56ef6</t>
  </si>
  <si>
    <t>355692   0x56d6c</t>
  </si>
  <si>
    <t>357426   0x57432</t>
  </si>
  <si>
    <t>1,8  1,4</t>
  </si>
  <si>
    <t>713088   0xae180</t>
  </si>
  <si>
    <t>712522   0xadf4a</t>
  </si>
  <si>
    <t>712575   0xadf7f</t>
  </si>
  <si>
    <t>712579   0xadf83</t>
  </si>
  <si>
    <t>712340   0xade94</t>
  </si>
  <si>
    <t>712264   0xade48</t>
  </si>
  <si>
    <t>713160   0xae1c8</t>
  </si>
  <si>
    <t>714179   0xae5c3</t>
  </si>
  <si>
    <t>713593   0xae379</t>
  </si>
  <si>
    <t>713117   0xae19d</t>
  </si>
  <si>
    <t>1,9  1,3</t>
  </si>
  <si>
    <t>1070222   0x10548e</t>
  </si>
  <si>
    <t>1068313   0x104d19</t>
  </si>
  <si>
    <t>1070694   0x105666</t>
  </si>
  <si>
    <t>1067981   0x104bcd</t>
  </si>
  <si>
    <t>1069010   0x104fd2</t>
  </si>
  <si>
    <t>1069630   0x10523e</t>
  </si>
  <si>
    <t>1068389   0x104d65</t>
  </si>
  <si>
    <t>1069372   0x10513c</t>
  </si>
  <si>
    <t>1069509   0x1051c5</t>
  </si>
  <si>
    <t>1069416   0x105168</t>
  </si>
  <si>
    <t>2,0  1,2</t>
  </si>
  <si>
    <t>1426519   0x15c457</t>
  </si>
  <si>
    <t>1426424   0x15c3f8</t>
  </si>
  <si>
    <t>1427284   0x15c754</t>
  </si>
  <si>
    <t>1426944   0x15c600</t>
  </si>
  <si>
    <t>1426581   0x15c495</t>
  </si>
  <si>
    <t>1426732   0x15c52c</t>
  </si>
  <si>
    <t>1426607   0x15c4af</t>
  </si>
  <si>
    <t>1427602   0x15c892</t>
  </si>
  <si>
    <t>1426777   0x15c559</t>
  </si>
  <si>
    <t>1427305   0x15c769</t>
  </si>
  <si>
    <t>2,1  1,1</t>
  </si>
  <si>
    <t>1783234   0x1b35c2</t>
  </si>
  <si>
    <t>1782728   0x1b33c8</t>
  </si>
  <si>
    <t>1783135   0x1b355f</t>
  </si>
  <si>
    <t>1783506   0x1b36d2</t>
  </si>
  <si>
    <t>1783254   0x1b35d6</t>
  </si>
  <si>
    <t>1783167   0x1b357f</t>
  </si>
  <si>
    <t>1784200   0x1b3988</t>
  </si>
  <si>
    <t>1783066   0x1b351a</t>
  </si>
  <si>
    <t>1783323   0x1b361b</t>
  </si>
  <si>
    <t>1783225   0x1b35b9</t>
  </si>
  <si>
    <t>2,2  1,0</t>
  </si>
  <si>
    <t>2139916   0x20a70c</t>
  </si>
  <si>
    <t>2138988   0x20a36c</t>
  </si>
  <si>
    <t>2139413   0x20a515</t>
  </si>
  <si>
    <t>2139370   0x20a4ea</t>
  </si>
  <si>
    <t>2138870   0x20a2f6</t>
  </si>
  <si>
    <t>2139451   0x20a53b</t>
  </si>
  <si>
    <t>2139583   0x20a5bf</t>
  </si>
  <si>
    <t>2140373   0x20a8d5</t>
  </si>
  <si>
    <t>2139502   0x20a56e</t>
  </si>
  <si>
    <t>2140249   0x20a859</t>
  </si>
  <si>
    <t>2,3  0,9</t>
  </si>
  <si>
    <t>2496618   0x26186a</t>
  </si>
  <si>
    <t>2496912   0x261990</t>
  </si>
  <si>
    <t>2497134   0x261a6e</t>
  </si>
  <si>
    <t>2496531   0x261813</t>
  </si>
  <si>
    <t>2496871   0x261967</t>
  </si>
  <si>
    <t>2495776   0x261520</t>
  </si>
  <si>
    <t>2498694   0x262086</t>
  </si>
  <si>
    <t>2496716   0x2618cc</t>
  </si>
  <si>
    <t>2496289   0x261721</t>
  </si>
  <si>
    <t>2497338   0x261b3a</t>
  </si>
  <si>
    <t>2,4  0,8</t>
  </si>
  <si>
    <t>2854334   0x2b8dbe</t>
  </si>
  <si>
    <t>2854196   0x2b8d34</t>
  </si>
  <si>
    <t>2853716   0x2b8b54</t>
  </si>
  <si>
    <t>2852993   0x2b8881</t>
  </si>
  <si>
    <t>2853967   0x2b8c4f</t>
  </si>
  <si>
    <t>2853730   0x2b8b62</t>
  </si>
  <si>
    <t>2854674   0x2b8f12</t>
  </si>
  <si>
    <t>2853255   0x2b8987</t>
  </si>
  <si>
    <t>2853283   0x2b89a3</t>
  </si>
  <si>
    <t>2852024   0x2b84b8</t>
  </si>
  <si>
    <t>2,5  0,7</t>
  </si>
  <si>
    <t>3210185   0x30fbc9</t>
  </si>
  <si>
    <t>3209672   0x30f9c8</t>
  </si>
  <si>
    <t>3210272   0x30fc20</t>
  </si>
  <si>
    <t>3210283   0x30fc2b</t>
  </si>
  <si>
    <t>3210079   0x30fb5f</t>
  </si>
  <si>
    <t>3209776   0x30fa30</t>
  </si>
  <si>
    <t>3209749   0x30fa15</t>
  </si>
  <si>
    <t>3210457   0x30fcd9</t>
  </si>
  <si>
    <t>3211307   0x31002b</t>
  </si>
  <si>
    <t>3210855   0x30fe67</t>
  </si>
  <si>
    <t>2,6   0,6</t>
  </si>
  <si>
    <t>3566836   0x366cf4</t>
  </si>
  <si>
    <t>3567591   0x366fe7</t>
  </si>
  <si>
    <t>3567034   0x366dba</t>
  </si>
  <si>
    <t>3567048   0x366dc8</t>
  </si>
  <si>
    <t>3567417   0x366f39</t>
  </si>
  <si>
    <t>3568276   0x367294</t>
  </si>
  <si>
    <t>3566737   0x366c91</t>
  </si>
  <si>
    <t>3566650   0x366c3a</t>
  </si>
  <si>
    <t>3566682   0x366c5a</t>
  </si>
  <si>
    <t>3567552   0x366fc0</t>
  </si>
  <si>
    <t>2,7  0,5</t>
  </si>
  <si>
    <t>3925166   0x3be4ae</t>
  </si>
  <si>
    <t>3923489   0x3bde21</t>
  </si>
  <si>
    <t>3924476   0x3be1fc</t>
  </si>
  <si>
    <t>3924043   0x3be04b</t>
  </si>
  <si>
    <t>3923608   0x3bde98</t>
  </si>
  <si>
    <t>3923646   0x3bdebe</t>
  </si>
  <si>
    <t>3923444   0x3bddf4</t>
  </si>
  <si>
    <t>3924860   0x3be37c</t>
  </si>
  <si>
    <t>3923509   0x3bde35</t>
  </si>
  <si>
    <t>3923980   0x3be00c</t>
  </si>
  <si>
    <t>2,8  0,4</t>
  </si>
  <si>
    <t>4282442   0x41584a</t>
  </si>
  <si>
    <t>4280799   0x4151df</t>
  </si>
  <si>
    <t>4280120   0x414f38</t>
  </si>
  <si>
    <t>4281288   0x4153c8</t>
  </si>
  <si>
    <t>4280991   0x41529f</t>
  </si>
  <si>
    <t>4281021   0x4152bd</t>
  </si>
  <si>
    <t>4280281   0x414fd9</t>
  </si>
  <si>
    <t>4280582   0x415106</t>
  </si>
  <si>
    <t>4280075   0x414f0b</t>
  </si>
  <si>
    <t>4280491   0x4150ab</t>
  </si>
  <si>
    <t>2,9  0,3</t>
  </si>
  <si>
    <t>4637014   0x46c156</t>
  </si>
  <si>
    <t>4637581   0x46c38d</t>
  </si>
  <si>
    <t>4637990   0x46c526</t>
  </si>
  <si>
    <t>4637068   0x46c18c</t>
  </si>
  <si>
    <t>4637144   0x46c1d8</t>
  </si>
  <si>
    <t>4636621   0x46bfcd</t>
  </si>
  <si>
    <t>4637236   0x46c234</t>
  </si>
  <si>
    <t>4637298   0x46c272</t>
  </si>
  <si>
    <t>4637586   0x46c392</t>
  </si>
  <si>
    <t>4637272   0x46c258</t>
  </si>
  <si>
    <t>3,0  0,2</t>
  </si>
  <si>
    <t>4994722   0x4c36a2</t>
  </si>
  <si>
    <t>4994647   0x4c3657</t>
  </si>
  <si>
    <t>4994900   0x4c3754</t>
  </si>
  <si>
    <t>4994086   0x4c3426</t>
  </si>
  <si>
    <t>4994354   0x4c3532</t>
  </si>
  <si>
    <t>4993168   0x4c3090</t>
  </si>
  <si>
    <t>4995743   0x4c3a9f</t>
  </si>
  <si>
    <t>4994843   0x4c371b</t>
  </si>
  <si>
    <t>4993244   0x4c30dc</t>
  </si>
  <si>
    <t>4994747   0x4c36bb</t>
  </si>
  <si>
    <t>3,1  0,1</t>
  </si>
  <si>
    <t>5352093   0x51aa9d</t>
  </si>
  <si>
    <t>5350451   0x51a433</t>
  </si>
  <si>
    <t>5350243   0x51a363</t>
  </si>
  <si>
    <t>5350788   0x51a584</t>
  </si>
  <si>
    <t>5350429   0x51a41d</t>
  </si>
  <si>
    <t>5350207   0x51a33f</t>
  </si>
  <si>
    <t>5350736   0x51a550</t>
  </si>
  <si>
    <t>5350652   0x51a4fc</t>
  </si>
  <si>
    <t>5351911   0x51a9e7</t>
  </si>
  <si>
    <t>5350177   0x51a321</t>
  </si>
  <si>
    <t>3,2  0,0</t>
  </si>
  <si>
    <t>5706981   0x5714e5</t>
  </si>
  <si>
    <t>5708146   0x571972</t>
  </si>
  <si>
    <t>5706565   0x571345</t>
  </si>
  <si>
    <t>5707462   0x5716c6</t>
  </si>
  <si>
    <t>5707257   0x5715f9</t>
  </si>
  <si>
    <t>5707003   0x5714fb</t>
  </si>
  <si>
    <t>5707501   0x5716ed</t>
  </si>
  <si>
    <t>5707268   0x571604</t>
  </si>
  <si>
    <t>5706994   0x5714f2</t>
  </si>
  <si>
    <t>5708236   0x5719cc</t>
  </si>
  <si>
    <t>-630   0xfffffd8a</t>
  </si>
  <si>
    <t>-337   0xfffffeaf</t>
  </si>
  <si>
    <t>-1525   0xfffffa0b</t>
  </si>
  <si>
    <t>118   0x76</t>
  </si>
  <si>
    <t>-788   0xfffffcec</t>
  </si>
  <si>
    <t>-858   0xfffffca6</t>
  </si>
  <si>
    <t>-234   0xffffff16</t>
  </si>
  <si>
    <t>-865   0xfffffc9f</t>
  </si>
  <si>
    <t>-699   0xfffffd45</t>
  </si>
  <si>
    <t>-842   0xfffffcb6</t>
  </si>
  <si>
    <t>1,5  1,7</t>
  </si>
  <si>
    <t>-357565   0xfffa8b43</t>
  </si>
  <si>
    <t>-358301   0xfffa8863</t>
  </si>
  <si>
    <t>-358284   0xfffa8874</t>
  </si>
  <si>
    <t>-357270   0xfffa8c6a</t>
  </si>
  <si>
    <t>-358539   0xfffa8775</t>
  </si>
  <si>
    <t>-357870   0xfffa8a12</t>
  </si>
  <si>
    <t>-358448   0xfffa87d0</t>
  </si>
  <si>
    <t>-357629   0xfffa8b03</t>
  </si>
  <si>
    <t>-356763   0xfffa8e65</t>
  </si>
  <si>
    <t>1,4  1,8</t>
  </si>
  <si>
    <t>-714606   0xfff51892</t>
  </si>
  <si>
    <t>-714199   0xfff51a29</t>
  </si>
  <si>
    <t>-714092   0xfff51a94</t>
  </si>
  <si>
    <t>-714495   0xfff51901</t>
  </si>
  <si>
    <t>-712419   0xfff5211d</t>
  </si>
  <si>
    <t>-714186   0xfff51a36</t>
  </si>
  <si>
    <t>-713463   0xfff51d09</t>
  </si>
  <si>
    <t>-714329   0xfff519a7</t>
  </si>
  <si>
    <t>-714851   0xfff5179d</t>
  </si>
  <si>
    <t>-713556   0xfff51cac</t>
  </si>
  <si>
    <t xml:space="preserve">1,3  1,9 </t>
  </si>
  <si>
    <t>1,2  2,0</t>
  </si>
  <si>
    <t>1,1  2,1</t>
  </si>
  <si>
    <t>1,0  2,2</t>
  </si>
  <si>
    <t>-1072852   0xffefa12c</t>
  </si>
  <si>
    <t>-1071103   0xffefa801</t>
  </si>
  <si>
    <t>-1070401   0xffefaabf</t>
  </si>
  <si>
    <t>-1070846   0xffefa902</t>
  </si>
  <si>
    <t>-1072199   0xffefa3b9</t>
  </si>
  <si>
    <t>-1070848   0xffefa900</t>
  </si>
  <si>
    <t>-1070129   0xffefabcf</t>
  </si>
  <si>
    <t>-1070120   0xffefabd8</t>
  </si>
  <si>
    <t>-1069189   0xffefaf7b</t>
  </si>
  <si>
    <t>-1070051   0xffefac1d</t>
  </si>
  <si>
    <t>-1427408   0xffea3830</t>
  </si>
  <si>
    <t>-1427367   0xffea3859</t>
  </si>
  <si>
    <t>-1429100   0xffea3194</t>
  </si>
  <si>
    <t>-1427153   0xffea392f</t>
  </si>
  <si>
    <t>-1428871   0xffea3279</t>
  </si>
  <si>
    <t>-1428225   0xffea34ff</t>
  </si>
  <si>
    <t>-1427861   0xffea366b</t>
  </si>
  <si>
    <t>-1428764   0xffea32e4</t>
  </si>
  <si>
    <t>-1427970   0xffea35fe</t>
  </si>
  <si>
    <t>-1427410   0xffea382e</t>
  </si>
  <si>
    <t>0,9  2,3</t>
  </si>
  <si>
    <t>0,8  2,4</t>
  </si>
  <si>
    <t>0,7  2,5</t>
  </si>
  <si>
    <t>-1784128   0xffe4c6c0</t>
  </si>
  <si>
    <t>-1784688   0xffe4c490</t>
  </si>
  <si>
    <t>-1783810   0xffe4c7fe</t>
  </si>
  <si>
    <t>-1783344   0xffe4c9d0</t>
  </si>
  <si>
    <t>-1785194   0xffe4c296</t>
  </si>
  <si>
    <t>-1785165   0xffe4c2b3</t>
  </si>
  <si>
    <t>-1784149   0xffe4c6ab</t>
  </si>
  <si>
    <t>-1784525   0xffe4c533</t>
  </si>
  <si>
    <t>-1783423   0xffe4c981</t>
  </si>
  <si>
    <t>-1784380   0xffe4c5c4</t>
  </si>
  <si>
    <t>-2140791   0xffdf5589</t>
  </si>
  <si>
    <t>-2142110   0xffdf5062</t>
  </si>
  <si>
    <t>-2141278   0xffdf53a2</t>
  </si>
  <si>
    <t>-2141579   0xffdf5275</t>
  </si>
  <si>
    <t>-2141335   0xffdf5369</t>
  </si>
  <si>
    <t>-2142089   0xffdf5077</t>
  </si>
  <si>
    <t>-2141120   0xffdf5440</t>
  </si>
  <si>
    <t>-2140551   0xffdf5679</t>
  </si>
  <si>
    <t>-2141947   0xffdf5105</t>
  </si>
  <si>
    <t>-2142320   0xffdf4f90</t>
  </si>
  <si>
    <t>-2499620   0xffd9dbdc</t>
  </si>
  <si>
    <t>-2497940   0xffd9e26c</t>
  </si>
  <si>
    <t>-2498131   0xffd9e1ad</t>
  </si>
  <si>
    <t>-2496996   0xffd9e61c</t>
  </si>
  <si>
    <t>-2497417   0xffd9e477</t>
  </si>
  <si>
    <t>-2497926   0xffd9e27a</t>
  </si>
  <si>
    <t>-2498200   0xffd9e168</t>
  </si>
  <si>
    <t>-2496976   0xffd9e630</t>
  </si>
  <si>
    <t>-2497581   0xffd9e3d3</t>
  </si>
  <si>
    <t>-2499904   0xffd9dac0</t>
  </si>
  <si>
    <t>-2853458   0xffd475ae</t>
  </si>
  <si>
    <t>-2853793   0xffd4745f</t>
  </si>
  <si>
    <t>-2854245   0xffd4729b</t>
  </si>
  <si>
    <t>-2853305   0xffd47647</t>
  </si>
  <si>
    <t>-2854634   0xffd47116</t>
  </si>
  <si>
    <t>-2854959   0xffd46fd1</t>
  </si>
  <si>
    <t>-2854056   0xffd47358</t>
  </si>
  <si>
    <t>-2855306   0xffd46e76</t>
  </si>
  <si>
    <t>-2855428   0xffd46dfc</t>
  </si>
  <si>
    <t>-2855544   0xffd46d88</t>
  </si>
  <si>
    <t>-3212513   0xffcefb1f</t>
  </si>
  <si>
    <t>-3211031   0xffcf00e9</t>
  </si>
  <si>
    <t>-3211612   0xffcefea4</t>
  </si>
  <si>
    <t>-3210683   0xffcf0245</t>
  </si>
  <si>
    <t>-3211154   0xffcf006e</t>
  </si>
  <si>
    <t>-3212296   0xffcefbf8</t>
  </si>
  <si>
    <t>-3212132   0xffcefc9c</t>
  </si>
  <si>
    <t>-3211152   0xffcf0070</t>
  </si>
  <si>
    <t>-3211853   0xffcefdb3</t>
  </si>
  <si>
    <t>-3211978   0xffcefd36</t>
  </si>
  <si>
    <t>0,6  2,6</t>
  </si>
  <si>
    <t>-3567256   0xffc99168</t>
  </si>
  <si>
    <t>-3567805   0xffc98f43</t>
  </si>
  <si>
    <t>-3568695   0xffc98bc9</t>
  </si>
  <si>
    <t>-3568383   0xffc98d01</t>
  </si>
  <si>
    <t>-3568386   0xffc98cfe</t>
  </si>
  <si>
    <t>-3568992   0xffc98aa0</t>
  </si>
  <si>
    <t>-3568434   0xffc98cce</t>
  </si>
  <si>
    <t>-3567356   0xffc99104</t>
  </si>
  <si>
    <t>-3568439   0xffc98cc9</t>
  </si>
  <si>
    <t>-3568782   0xffc98b72</t>
  </si>
  <si>
    <t>0,5  2,7</t>
  </si>
  <si>
    <t>0,4  2,8</t>
  </si>
  <si>
    <t>0,3  2,9</t>
  </si>
  <si>
    <t>0,2  3,0</t>
  </si>
  <si>
    <t>0,1  3,1</t>
  </si>
  <si>
    <t>0,0  3,2</t>
  </si>
  <si>
    <t>-3925202   0xffc41b2e</t>
  </si>
  <si>
    <t>-3925352   0xffc41a98</t>
  </si>
  <si>
    <t>-3924925   0xffc41c43</t>
  </si>
  <si>
    <t>-3925815   0xffc418c9</t>
  </si>
  <si>
    <t>-3925500   0xffc41a04</t>
  </si>
  <si>
    <t>-3924696   0xffc41d28</t>
  </si>
  <si>
    <t>-3926431   0xffc41661</t>
  </si>
  <si>
    <t>-3925918   0xffc41862</t>
  </si>
  <si>
    <t>-3926513   0xffc4160f</t>
  </si>
  <si>
    <t>-3925624   0xffc41988</t>
  </si>
  <si>
    <t>-4282803   0xffbea64d</t>
  </si>
  <si>
    <t>-4281158   0xffbeacba</t>
  </si>
  <si>
    <t>-4281587   0xffbeab0d</t>
  </si>
  <si>
    <t>-4280700   0xffbeae84</t>
  </si>
  <si>
    <t>-4281277   0xffbeac43</t>
  </si>
  <si>
    <t>-4281579   0xffbeab15</t>
  </si>
  <si>
    <t>-4280864   0xffbeade0</t>
  </si>
  <si>
    <t>-4281242   0xffbeac66</t>
  </si>
  <si>
    <t>-4281746   0xffbeaa6e</t>
  </si>
  <si>
    <t>-4281545   0xffbeab37</t>
  </si>
  <si>
    <t>-4637956   0xffb93afc</t>
  </si>
  <si>
    <t>-4638187   0xffb93a15</t>
  </si>
  <si>
    <t>-4637302   0xffb93d8a</t>
  </si>
  <si>
    <t>-4638166   0xffb93a2a</t>
  </si>
  <si>
    <t>-4638174   0xffb93a22</t>
  </si>
  <si>
    <t>-4638322   0xffb9398e</t>
  </si>
  <si>
    <t>-4637842   0xffb93b6e</t>
  </si>
  <si>
    <t>-4637930   0xffb93b16</t>
  </si>
  <si>
    <t>-4638239   0xffb939e1</t>
  </si>
  <si>
    <t>-4638492   0xffb938e4</t>
  </si>
  <si>
    <t>-4994183   0xffb3cb79</t>
  </si>
  <si>
    <t>-4995476   0xffb3c66c</t>
  </si>
  <si>
    <t>-4995361   0xffb3c6df</t>
  </si>
  <si>
    <t>-4994788   0xffb3c91c</t>
  </si>
  <si>
    <t>-4994789   0xffb3c91b</t>
  </si>
  <si>
    <t>-4994540   0xffb3ca14</t>
  </si>
  <si>
    <t>-4995193   0xffb3c787</t>
  </si>
  <si>
    <t>-4995386   0xffb3c6c6</t>
  </si>
  <si>
    <t>-4994866   0xffb3c8ce</t>
  </si>
  <si>
    <t>-4995519   0xffb3c641</t>
  </si>
  <si>
    <t>-5351878   0xffae563a</t>
  </si>
  <si>
    <t>-5352601   0xffae5367</t>
  </si>
  <si>
    <t>-5350436   0xffae5bdc</t>
  </si>
  <si>
    <t>-5352298   0xffae5496</t>
  </si>
  <si>
    <t>-5352275   0xffae54ad</t>
  </si>
  <si>
    <t>-5352353   0xffae545f</t>
  </si>
  <si>
    <t>-5350997   0xffae59ab</t>
  </si>
  <si>
    <t>-5351373   0xffae5833</t>
  </si>
  <si>
    <t>-5351283   0xffae588d</t>
  </si>
  <si>
    <t>-5351728   0xffae56d0</t>
  </si>
  <si>
    <t>-5708310   0xffa8e5ea</t>
  </si>
  <si>
    <t>-5707875   0xffa8e79d</t>
  </si>
  <si>
    <t>-5707718   0xffa8e83a</t>
  </si>
  <si>
    <t>-5708748   0xffa8e434</t>
  </si>
  <si>
    <t>-5707160   0xffa8ea68</t>
  </si>
  <si>
    <t>-5707616   0xffa8e8a0</t>
  </si>
  <si>
    <t>-5708367   0xffa8e5b1</t>
  </si>
  <si>
    <t>-5707388   0xffa8e984</t>
  </si>
  <si>
    <t>-5708380   0xffa8e5a4</t>
  </si>
  <si>
    <t>-5708177   0xffa8e66f</t>
  </si>
  <si>
    <t>13   0xd</t>
  </si>
  <si>
    <t>-144   0xffffff70</t>
  </si>
  <si>
    <t>-302   0xfffffed2</t>
  </si>
  <si>
    <t>-78   0xffffffb2</t>
  </si>
  <si>
    <t>-890   0xfffffc86</t>
  </si>
  <si>
    <t>-208   0xffffff30</t>
  </si>
  <si>
    <t>-639   0xfffffd81</t>
  </si>
  <si>
    <t>401   0x191</t>
  </si>
  <si>
    <t>-1396   0xfffffa8c</t>
  </si>
  <si>
    <t>-421   0xfffffe5b</t>
  </si>
  <si>
    <t>INM2 INP2</t>
  </si>
  <si>
    <t>Udiff, V</t>
  </si>
  <si>
    <t>DATA/0,2V</t>
  </si>
  <si>
    <t>Average</t>
  </si>
  <si>
    <t>Average DATA/0,2V</t>
  </si>
  <si>
    <t>Data</t>
  </si>
  <si>
    <t>DATA/1V</t>
  </si>
  <si>
    <t>Offset</t>
  </si>
  <si>
    <t>Offset задать например в 100000 чтобы увидеть что графики</t>
  </si>
  <si>
    <t>Измерено по 10 отсчетов с шагом дифференциального сигнала 0,2В</t>
  </si>
  <si>
    <t>от измеренных значений и рассчетный по формуле совпадают</t>
  </si>
  <si>
    <r>
      <t xml:space="preserve">Формула: </t>
    </r>
    <r>
      <rPr>
        <b/>
        <sz val="11"/>
        <color rgb="FFFF0000"/>
        <rFont val="Calibri"/>
        <family val="2"/>
        <charset val="204"/>
        <scheme val="minor"/>
      </rPr>
      <t>DATA = -1783643 * (INP - INM)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</si>
</sst>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/>
    <xf numFmtId="0" fontId="1" fillId="0" borderId="0" xfId="0" applyFont="1" applyAlignment="1">
      <alignment horizontal="center"/>
    </xf>
    <xf numFmtId="0" fontId="4" fillId="0" borderId="7" xfId="0" applyFont="1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8" xfId="0" applyFill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Font="1" applyBorder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13" xfId="0" applyFont="1" applyBorder="1"/>
    <xf numFmtId="0" fontId="2" fillId="0" borderId="14" xfId="0" applyFont="1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(Udiff, V)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Лист2!$C$7:$C$39</c:f>
              <c:numCache>
                <c:formatCode>General</c:formatCode>
                <c:ptCount val="33"/>
                <c:pt idx="0">
                  <c:v>-3.2</c:v>
                </c:pt>
                <c:pt idx="1">
                  <c:v>-3</c:v>
                </c:pt>
                <c:pt idx="2">
                  <c:v>-2.8</c:v>
                </c:pt>
                <c:pt idx="3">
                  <c:v>-2.6</c:v>
                </c:pt>
                <c:pt idx="4">
                  <c:v>-2.4</c:v>
                </c:pt>
                <c:pt idx="5">
                  <c:v>-2.2000000000000002</c:v>
                </c:pt>
                <c:pt idx="6">
                  <c:v>-2</c:v>
                </c:pt>
                <c:pt idx="7">
                  <c:v>-1.8</c:v>
                </c:pt>
                <c:pt idx="8">
                  <c:v>-1.5999999999999999</c:v>
                </c:pt>
                <c:pt idx="9">
                  <c:v>-1.4</c:v>
                </c:pt>
                <c:pt idx="10">
                  <c:v>-1.2000000000000002</c:v>
                </c:pt>
                <c:pt idx="11">
                  <c:v>-1</c:v>
                </c:pt>
                <c:pt idx="12">
                  <c:v>-0.8</c:v>
                </c:pt>
                <c:pt idx="13">
                  <c:v>-0.59999999999999987</c:v>
                </c:pt>
                <c:pt idx="14">
                  <c:v>-0.40000000000000013</c:v>
                </c:pt>
                <c:pt idx="15">
                  <c:v>-0.19999999999999996</c:v>
                </c:pt>
                <c:pt idx="16">
                  <c:v>0</c:v>
                </c:pt>
                <c:pt idx="17">
                  <c:v>0.19999999999999996</c:v>
                </c:pt>
                <c:pt idx="18">
                  <c:v>0.40000000000000013</c:v>
                </c:pt>
                <c:pt idx="19">
                  <c:v>0.59999999999999987</c:v>
                </c:pt>
                <c:pt idx="20">
                  <c:v>0.8</c:v>
                </c:pt>
                <c:pt idx="21">
                  <c:v>1</c:v>
                </c:pt>
                <c:pt idx="22">
                  <c:v>1.2000000000000002</c:v>
                </c:pt>
                <c:pt idx="23">
                  <c:v>1.4</c:v>
                </c:pt>
                <c:pt idx="24">
                  <c:v>1.5999999999999999</c:v>
                </c:pt>
                <c:pt idx="25">
                  <c:v>1.8</c:v>
                </c:pt>
                <c:pt idx="26">
                  <c:v>2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2.6</c:v>
                </c:pt>
                <c:pt idx="30">
                  <c:v>2.8</c:v>
                </c:pt>
                <c:pt idx="31">
                  <c:v>3</c:v>
                </c:pt>
                <c:pt idx="32">
                  <c:v>3.2</c:v>
                </c:pt>
              </c:numCache>
            </c:numRef>
          </c:cat>
          <c:val>
            <c:numRef>
              <c:f>Лист2!$N$7:$N$39</c:f>
              <c:numCache>
                <c:formatCode>General</c:formatCode>
                <c:ptCount val="33"/>
                <c:pt idx="0">
                  <c:v>5707341.2999999998</c:v>
                </c:pt>
                <c:pt idx="1">
                  <c:v>5350768.7</c:v>
                </c:pt>
                <c:pt idx="2">
                  <c:v>4994445.4000000004</c:v>
                </c:pt>
                <c:pt idx="3">
                  <c:v>4637281</c:v>
                </c:pt>
                <c:pt idx="4">
                  <c:v>4280809</c:v>
                </c:pt>
                <c:pt idx="5">
                  <c:v>3924022.1</c:v>
                </c:pt>
                <c:pt idx="6">
                  <c:v>3567182.3</c:v>
                </c:pt>
                <c:pt idx="7">
                  <c:v>3210263.5</c:v>
                </c:pt>
                <c:pt idx="8">
                  <c:v>2853617.2</c:v>
                </c:pt>
                <c:pt idx="9">
                  <c:v>2496887.9</c:v>
                </c:pt>
                <c:pt idx="10">
                  <c:v>2139571.5</c:v>
                </c:pt>
                <c:pt idx="11">
                  <c:v>1783283.8</c:v>
                </c:pt>
                <c:pt idx="12">
                  <c:v>1426877.5</c:v>
                </c:pt>
                <c:pt idx="13">
                  <c:v>1069253.6000000001</c:v>
                </c:pt>
                <c:pt idx="14">
                  <c:v>712941.7</c:v>
                </c:pt>
                <c:pt idx="15">
                  <c:v>356369.3</c:v>
                </c:pt>
                <c:pt idx="16">
                  <c:v>-666</c:v>
                </c:pt>
                <c:pt idx="17">
                  <c:v>-357897</c:v>
                </c:pt>
                <c:pt idx="18">
                  <c:v>-714019.6</c:v>
                </c:pt>
                <c:pt idx="19">
                  <c:v>-1070773.8</c:v>
                </c:pt>
                <c:pt idx="20">
                  <c:v>-1428012.9</c:v>
                </c:pt>
                <c:pt idx="21">
                  <c:v>-1784280.6</c:v>
                </c:pt>
                <c:pt idx="22">
                  <c:v>-2141512</c:v>
                </c:pt>
                <c:pt idx="23">
                  <c:v>-2498069.1</c:v>
                </c:pt>
                <c:pt idx="24">
                  <c:v>-2854472.8</c:v>
                </c:pt>
                <c:pt idx="25">
                  <c:v>-3211640.4</c:v>
                </c:pt>
                <c:pt idx="26">
                  <c:v>-3568252.8</c:v>
                </c:pt>
                <c:pt idx="27">
                  <c:v>-3925597.6</c:v>
                </c:pt>
                <c:pt idx="28">
                  <c:v>-4281450.0999999996</c:v>
                </c:pt>
                <c:pt idx="29">
                  <c:v>-4638061</c:v>
                </c:pt>
                <c:pt idx="30">
                  <c:v>-4995010.0999999996</c:v>
                </c:pt>
                <c:pt idx="31">
                  <c:v>-5351722.2</c:v>
                </c:pt>
                <c:pt idx="32">
                  <c:v>-5707973.9000000004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E-481F-A94D-DCC36F9D9300}"/>
            </c:ext>
          </c:extLst>
        </c:ser>
        <c:ser>
          <c:idx val="1"/>
          <c:order val="1"/>
          <c:tx>
            <c:v>Formula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Лист2!$D$49:$D$81</c:f>
              <c:numCache>
                <c:formatCode>0</c:formatCode>
                <c:ptCount val="33"/>
                <c:pt idx="0">
                  <c:v>5707657.5999999996</c:v>
                </c:pt>
                <c:pt idx="1">
                  <c:v>5350928.9999999991</c:v>
                </c:pt>
                <c:pt idx="2">
                  <c:v>4994200.3999999994</c:v>
                </c:pt>
                <c:pt idx="3">
                  <c:v>4637471.7999999989</c:v>
                </c:pt>
                <c:pt idx="4">
                  <c:v>4280743.1999999983</c:v>
                </c:pt>
                <c:pt idx="5">
                  <c:v>3924014.5999999982</c:v>
                </c:pt>
                <c:pt idx="6">
                  <c:v>3567285.9999999981</c:v>
                </c:pt>
                <c:pt idx="7">
                  <c:v>3210557.3999999985</c:v>
                </c:pt>
                <c:pt idx="8">
                  <c:v>2853828.7999999984</c:v>
                </c:pt>
                <c:pt idx="9">
                  <c:v>2497100.1999999988</c:v>
                </c:pt>
                <c:pt idx="10">
                  <c:v>2140371.5999999987</c:v>
                </c:pt>
                <c:pt idx="11">
                  <c:v>1783642.9999999991</c:v>
                </c:pt>
                <c:pt idx="12">
                  <c:v>1426914.3999999992</c:v>
                </c:pt>
                <c:pt idx="13">
                  <c:v>1070185.7999999991</c:v>
                </c:pt>
                <c:pt idx="14">
                  <c:v>713457.19999999925</c:v>
                </c:pt>
                <c:pt idx="15">
                  <c:v>356728.59999999928</c:v>
                </c:pt>
                <c:pt idx="16">
                  <c:v>0</c:v>
                </c:pt>
                <c:pt idx="17">
                  <c:v>-356728.6</c:v>
                </c:pt>
                <c:pt idx="18">
                  <c:v>-713457.2</c:v>
                </c:pt>
                <c:pt idx="19">
                  <c:v>-1070185.8</c:v>
                </c:pt>
                <c:pt idx="20">
                  <c:v>-1426914.4</c:v>
                </c:pt>
                <c:pt idx="21">
                  <c:v>-1783642.9999999998</c:v>
                </c:pt>
                <c:pt idx="22">
                  <c:v>-2140371.5999999996</c:v>
                </c:pt>
                <c:pt idx="23">
                  <c:v>-2497100.1999999997</c:v>
                </c:pt>
                <c:pt idx="24">
                  <c:v>-2853828.7999999993</c:v>
                </c:pt>
                <c:pt idx="25">
                  <c:v>-3210557.3999999994</c:v>
                </c:pt>
                <c:pt idx="26">
                  <c:v>-3567285.9999999991</c:v>
                </c:pt>
                <c:pt idx="27">
                  <c:v>-3924014.5999999992</c:v>
                </c:pt>
                <c:pt idx="28">
                  <c:v>-4280743.1999999993</c:v>
                </c:pt>
                <c:pt idx="29">
                  <c:v>-4637471.8</c:v>
                </c:pt>
                <c:pt idx="30">
                  <c:v>-4994200.3999999994</c:v>
                </c:pt>
                <c:pt idx="31">
                  <c:v>-5350929</c:v>
                </c:pt>
                <c:pt idx="32">
                  <c:v>-5707657.6000000006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E-481F-A94D-DCC36F9D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69992"/>
        <c:axId val="339470648"/>
      </c:lineChart>
      <c:catAx>
        <c:axId val="33946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470648"/>
        <c:crosses val="autoZero"/>
        <c:auto val="1"/>
        <c:lblAlgn val="ctr"/>
        <c:lblOffset val="100"/>
        <c:noMultiLvlLbl val="0"/>
      </c:catAx>
      <c:valAx>
        <c:axId val="33947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4699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848446</xdr:colOff>
      <xdr:row>41</xdr:row>
      <xdr:rowOff>185216</xdr:rowOff>
    </xdr:from>
    <xdr:to>
      <xdr:col>18</xdr:col>
      <xdr:colOff>280147</xdr:colOff>
      <xdr:row>76</xdr:row>
      <xdr:rowOff>63232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5"/>
  <sheetViews>
    <sheetView zoomScale="55" zoomScaleNormal="55" workbookViewId="0">
      <selection activeCell="E65" sqref="E65"/>
    </sheetView>
  </sheetViews>
  <sheetFormatPr defaultRowHeight="15" x14ac:dyDescent="0.25"/>
  <cols>
    <col min="1" max="1" width="21.7109375" customWidth="1"/>
    <col min="2" max="2" width="6.5703125" customWidth="1"/>
    <col min="3" max="3" width="20.42578125" style="3" customWidth="1"/>
    <col min="4" max="4" width="6.7109375" customWidth="1"/>
    <col min="5" max="5" width="21.140625" customWidth="1"/>
    <col min="6" max="6" width="7.42578125" customWidth="1"/>
    <col min="7" max="7" width="20.5703125" customWidth="1"/>
    <col min="8" max="8" width="7.7109375" customWidth="1"/>
    <col min="9" max="9" width="21.140625" customWidth="1"/>
    <col min="10" max="10" width="7.28515625" customWidth="1"/>
    <col min="11" max="11" width="19.7109375" customWidth="1"/>
    <col min="12" max="12" width="7.7109375" customWidth="1"/>
    <col min="13" max="13" width="23.140625" customWidth="1"/>
    <col min="15" max="15" width="21.5703125" customWidth="1"/>
    <col min="17" max="17" width="21.42578125" customWidth="1"/>
    <col min="19" max="19" width="18.42578125" customWidth="1"/>
  </cols>
  <sheetData>
    <row r="3" spans="1:17" x14ac:dyDescent="0.25">
      <c r="A3" s="1" t="s">
        <v>384</v>
      </c>
    </row>
    <row r="4" spans="1:17" s="1" customFormat="1" x14ac:dyDescent="0.25">
      <c r="A4" s="1" t="s">
        <v>12</v>
      </c>
      <c r="C4" s="2" t="s">
        <v>13</v>
      </c>
      <c r="E4" s="1" t="s">
        <v>24</v>
      </c>
      <c r="G4" s="1" t="s">
        <v>35</v>
      </c>
      <c r="I4" s="1" t="s">
        <v>46</v>
      </c>
      <c r="K4" s="1" t="s">
        <v>57</v>
      </c>
      <c r="M4" s="1" t="s">
        <v>68</v>
      </c>
      <c r="O4" s="1" t="s">
        <v>79</v>
      </c>
      <c r="Q4" s="1" t="s">
        <v>90</v>
      </c>
    </row>
    <row r="5" spans="1:17" x14ac:dyDescent="0.25">
      <c r="A5" t="s">
        <v>2</v>
      </c>
      <c r="C5" s="3" t="s">
        <v>14</v>
      </c>
      <c r="E5" t="s">
        <v>25</v>
      </c>
      <c r="G5" t="s">
        <v>36</v>
      </c>
      <c r="I5" t="s">
        <v>47</v>
      </c>
      <c r="K5" t="s">
        <v>58</v>
      </c>
      <c r="M5" t="s">
        <v>69</v>
      </c>
      <c r="O5" t="s">
        <v>80</v>
      </c>
      <c r="Q5" t="s">
        <v>91</v>
      </c>
    </row>
    <row r="6" spans="1:17" x14ac:dyDescent="0.25">
      <c r="A6" t="s">
        <v>3</v>
      </c>
      <c r="C6" s="3" t="s">
        <v>15</v>
      </c>
      <c r="E6" t="s">
        <v>26</v>
      </c>
      <c r="G6" t="s">
        <v>37</v>
      </c>
      <c r="I6" t="s">
        <v>48</v>
      </c>
      <c r="K6" t="s">
        <v>59</v>
      </c>
      <c r="M6" t="s">
        <v>70</v>
      </c>
      <c r="O6" t="s">
        <v>81</v>
      </c>
      <c r="Q6" t="s">
        <v>92</v>
      </c>
    </row>
    <row r="7" spans="1:17" x14ac:dyDescent="0.25">
      <c r="A7" t="s">
        <v>4</v>
      </c>
      <c r="C7" s="3" t="s">
        <v>16</v>
      </c>
      <c r="E7" t="s">
        <v>27</v>
      </c>
      <c r="G7" t="s">
        <v>38</v>
      </c>
      <c r="I7" t="s">
        <v>49</v>
      </c>
      <c r="K7" t="s">
        <v>60</v>
      </c>
      <c r="M7" t="s">
        <v>71</v>
      </c>
      <c r="O7" t="s">
        <v>82</v>
      </c>
      <c r="Q7" t="s">
        <v>93</v>
      </c>
    </row>
    <row r="8" spans="1:17" x14ac:dyDescent="0.25">
      <c r="A8" t="s">
        <v>5</v>
      </c>
      <c r="C8" s="3" t="s">
        <v>17</v>
      </c>
      <c r="E8" t="s">
        <v>28</v>
      </c>
      <c r="G8" t="s">
        <v>39</v>
      </c>
      <c r="I8" t="s">
        <v>50</v>
      </c>
      <c r="K8" t="s">
        <v>61</v>
      </c>
      <c r="M8" t="s">
        <v>72</v>
      </c>
      <c r="O8" t="s">
        <v>83</v>
      </c>
      <c r="Q8" t="s">
        <v>94</v>
      </c>
    </row>
    <row r="9" spans="1:17" x14ac:dyDescent="0.25">
      <c r="A9" t="s">
        <v>6</v>
      </c>
      <c r="C9" s="3" t="s">
        <v>18</v>
      </c>
      <c r="E9" t="s">
        <v>29</v>
      </c>
      <c r="G9" t="s">
        <v>40</v>
      </c>
      <c r="I9" t="s">
        <v>51</v>
      </c>
      <c r="K9" t="s">
        <v>62</v>
      </c>
      <c r="M9" t="s">
        <v>73</v>
      </c>
      <c r="O9" t="s">
        <v>84</v>
      </c>
      <c r="Q9" t="s">
        <v>95</v>
      </c>
    </row>
    <row r="10" spans="1:17" x14ac:dyDescent="0.25">
      <c r="A10" t="s">
        <v>7</v>
      </c>
      <c r="C10" s="3" t="s">
        <v>19</v>
      </c>
      <c r="E10" t="s">
        <v>30</v>
      </c>
      <c r="G10" t="s">
        <v>41</v>
      </c>
      <c r="I10" t="s">
        <v>52</v>
      </c>
      <c r="K10" t="s">
        <v>63</v>
      </c>
      <c r="M10" t="s">
        <v>74</v>
      </c>
      <c r="O10" t="s">
        <v>85</v>
      </c>
      <c r="Q10" t="s">
        <v>96</v>
      </c>
    </row>
    <row r="11" spans="1:17" x14ac:dyDescent="0.25">
      <c r="A11" t="s">
        <v>8</v>
      </c>
      <c r="C11" s="3" t="s">
        <v>20</v>
      </c>
      <c r="E11" t="s">
        <v>31</v>
      </c>
      <c r="G11" t="s">
        <v>42</v>
      </c>
      <c r="I11" t="s">
        <v>53</v>
      </c>
      <c r="K11" t="s">
        <v>64</v>
      </c>
      <c r="M11" t="s">
        <v>75</v>
      </c>
      <c r="O11" t="s">
        <v>86</v>
      </c>
      <c r="Q11" t="s">
        <v>97</v>
      </c>
    </row>
    <row r="12" spans="1:17" x14ac:dyDescent="0.25">
      <c r="A12" t="s">
        <v>9</v>
      </c>
      <c r="C12" s="3" t="s">
        <v>21</v>
      </c>
      <c r="E12" t="s">
        <v>32</v>
      </c>
      <c r="G12" t="s">
        <v>43</v>
      </c>
      <c r="I12" t="s">
        <v>54</v>
      </c>
      <c r="K12" t="s">
        <v>65</v>
      </c>
      <c r="M12" t="s">
        <v>76</v>
      </c>
      <c r="O12" t="s">
        <v>87</v>
      </c>
      <c r="Q12" t="s">
        <v>98</v>
      </c>
    </row>
    <row r="13" spans="1:17" x14ac:dyDescent="0.25">
      <c r="A13" t="s">
        <v>10</v>
      </c>
      <c r="C13" s="3" t="s">
        <v>22</v>
      </c>
      <c r="E13" t="s">
        <v>33</v>
      </c>
      <c r="G13" t="s">
        <v>44</v>
      </c>
      <c r="I13" t="s">
        <v>55</v>
      </c>
      <c r="K13" t="s">
        <v>66</v>
      </c>
      <c r="M13" t="s">
        <v>77</v>
      </c>
      <c r="O13" t="s">
        <v>88</v>
      </c>
      <c r="Q13" t="s">
        <v>99</v>
      </c>
    </row>
    <row r="14" spans="1:17" x14ac:dyDescent="0.25">
      <c r="A14" t="s">
        <v>11</v>
      </c>
      <c r="C14" s="3" t="s">
        <v>23</v>
      </c>
      <c r="E14" t="s">
        <v>34</v>
      </c>
      <c r="G14" t="s">
        <v>45</v>
      </c>
      <c r="I14" t="s">
        <v>56</v>
      </c>
      <c r="K14" t="s">
        <v>67</v>
      </c>
      <c r="M14" t="s">
        <v>78</v>
      </c>
      <c r="O14" t="s">
        <v>89</v>
      </c>
      <c r="Q14" t="s">
        <v>100</v>
      </c>
    </row>
    <row r="18" spans="1:17" s="1" customFormat="1" x14ac:dyDescent="0.25">
      <c r="A18" s="1" t="s">
        <v>101</v>
      </c>
      <c r="C18" s="1" t="s">
        <v>112</v>
      </c>
      <c r="E18" s="2" t="s">
        <v>123</v>
      </c>
      <c r="G18" s="1" t="s">
        <v>134</v>
      </c>
      <c r="I18" s="1" t="s">
        <v>145</v>
      </c>
      <c r="K18" s="1" t="s">
        <v>156</v>
      </c>
      <c r="M18" s="1" t="s">
        <v>167</v>
      </c>
      <c r="O18" s="1" t="s">
        <v>178</v>
      </c>
    </row>
    <row r="19" spans="1:17" x14ac:dyDescent="0.25">
      <c r="A19" t="s">
        <v>102</v>
      </c>
      <c r="C19" t="s">
        <v>113</v>
      </c>
      <c r="E19" s="3" t="s">
        <v>124</v>
      </c>
      <c r="G19" t="s">
        <v>135</v>
      </c>
      <c r="I19" t="s">
        <v>146</v>
      </c>
      <c r="K19" t="s">
        <v>157</v>
      </c>
      <c r="M19" t="s">
        <v>168</v>
      </c>
      <c r="O19" t="s">
        <v>179</v>
      </c>
    </row>
    <row r="20" spans="1:17" x14ac:dyDescent="0.25">
      <c r="A20" t="s">
        <v>103</v>
      </c>
      <c r="C20" t="s">
        <v>114</v>
      </c>
      <c r="E20" s="3" t="s">
        <v>125</v>
      </c>
      <c r="G20" t="s">
        <v>136</v>
      </c>
      <c r="I20" t="s">
        <v>147</v>
      </c>
      <c r="K20" t="s">
        <v>158</v>
      </c>
      <c r="M20" t="s">
        <v>169</v>
      </c>
      <c r="O20" t="s">
        <v>180</v>
      </c>
    </row>
    <row r="21" spans="1:17" x14ac:dyDescent="0.25">
      <c r="A21" t="s">
        <v>104</v>
      </c>
      <c r="C21" t="s">
        <v>115</v>
      </c>
      <c r="E21" s="3" t="s">
        <v>126</v>
      </c>
      <c r="G21" t="s">
        <v>137</v>
      </c>
      <c r="I21" t="s">
        <v>148</v>
      </c>
      <c r="K21" t="s">
        <v>159</v>
      </c>
      <c r="M21" t="s">
        <v>170</v>
      </c>
      <c r="O21" t="s">
        <v>181</v>
      </c>
    </row>
    <row r="22" spans="1:17" x14ac:dyDescent="0.25">
      <c r="A22" t="s">
        <v>105</v>
      </c>
      <c r="C22" t="s">
        <v>116</v>
      </c>
      <c r="E22" s="3" t="s">
        <v>127</v>
      </c>
      <c r="G22" t="s">
        <v>138</v>
      </c>
      <c r="I22" t="s">
        <v>149</v>
      </c>
      <c r="K22" t="s">
        <v>160</v>
      </c>
      <c r="M22" t="s">
        <v>171</v>
      </c>
      <c r="O22" t="s">
        <v>182</v>
      </c>
    </row>
    <row r="23" spans="1:17" x14ac:dyDescent="0.25">
      <c r="A23" t="s">
        <v>106</v>
      </c>
      <c r="C23" t="s">
        <v>117</v>
      </c>
      <c r="E23" s="3" t="s">
        <v>128</v>
      </c>
      <c r="G23" t="s">
        <v>139</v>
      </c>
      <c r="I23" t="s">
        <v>150</v>
      </c>
      <c r="K23" t="s">
        <v>161</v>
      </c>
      <c r="M23" t="s">
        <v>172</v>
      </c>
      <c r="O23" t="s">
        <v>183</v>
      </c>
    </row>
    <row r="24" spans="1:17" x14ac:dyDescent="0.25">
      <c r="A24" t="s">
        <v>107</v>
      </c>
      <c r="C24" t="s">
        <v>118</v>
      </c>
      <c r="E24" s="3" t="s">
        <v>129</v>
      </c>
      <c r="G24" t="s">
        <v>140</v>
      </c>
      <c r="I24" t="s">
        <v>151</v>
      </c>
      <c r="K24" t="s">
        <v>162</v>
      </c>
      <c r="M24" t="s">
        <v>173</v>
      </c>
      <c r="O24" t="s">
        <v>184</v>
      </c>
    </row>
    <row r="25" spans="1:17" x14ac:dyDescent="0.25">
      <c r="A25" t="s">
        <v>108</v>
      </c>
      <c r="C25" t="s">
        <v>119</v>
      </c>
      <c r="E25" s="3" t="s">
        <v>130</v>
      </c>
      <c r="G25" t="s">
        <v>141</v>
      </c>
      <c r="I25" t="s">
        <v>152</v>
      </c>
      <c r="K25" t="s">
        <v>163</v>
      </c>
      <c r="M25" t="s">
        <v>174</v>
      </c>
      <c r="O25" t="s">
        <v>185</v>
      </c>
    </row>
    <row r="26" spans="1:17" x14ac:dyDescent="0.25">
      <c r="A26" t="s">
        <v>109</v>
      </c>
      <c r="C26" t="s">
        <v>120</v>
      </c>
      <c r="E26" s="3" t="s">
        <v>131</v>
      </c>
      <c r="G26" t="s">
        <v>142</v>
      </c>
      <c r="I26" t="s">
        <v>153</v>
      </c>
      <c r="K26" t="s">
        <v>164</v>
      </c>
      <c r="M26" t="s">
        <v>175</v>
      </c>
      <c r="O26" t="s">
        <v>186</v>
      </c>
    </row>
    <row r="27" spans="1:17" x14ac:dyDescent="0.25">
      <c r="A27" t="s">
        <v>110</v>
      </c>
      <c r="C27" t="s">
        <v>121</v>
      </c>
      <c r="E27" s="3" t="s">
        <v>132</v>
      </c>
      <c r="G27" t="s">
        <v>143</v>
      </c>
      <c r="I27" t="s">
        <v>154</v>
      </c>
      <c r="K27" t="s">
        <v>165</v>
      </c>
      <c r="M27" t="s">
        <v>176</v>
      </c>
      <c r="O27" t="s">
        <v>187</v>
      </c>
    </row>
    <row r="28" spans="1:17" x14ac:dyDescent="0.25">
      <c r="A28" t="s">
        <v>111</v>
      </c>
      <c r="C28" t="s">
        <v>122</v>
      </c>
      <c r="E28" s="3" t="s">
        <v>133</v>
      </c>
      <c r="G28" t="s">
        <v>144</v>
      </c>
      <c r="I28" t="s">
        <v>155</v>
      </c>
      <c r="K28" t="s">
        <v>166</v>
      </c>
      <c r="M28" t="s">
        <v>177</v>
      </c>
      <c r="O28" t="s">
        <v>188</v>
      </c>
    </row>
    <row r="32" spans="1:17" s="1" customFormat="1" x14ac:dyDescent="0.25">
      <c r="A32" s="1" t="s">
        <v>12</v>
      </c>
      <c r="C32" s="2" t="s">
        <v>199</v>
      </c>
      <c r="E32" s="1" t="s">
        <v>209</v>
      </c>
      <c r="G32" s="1" t="s">
        <v>220</v>
      </c>
      <c r="I32" s="1" t="s">
        <v>221</v>
      </c>
      <c r="K32" s="1" t="s">
        <v>222</v>
      </c>
      <c r="M32" s="1" t="s">
        <v>223</v>
      </c>
      <c r="O32" s="1" t="s">
        <v>244</v>
      </c>
      <c r="Q32" s="1" t="s">
        <v>245</v>
      </c>
    </row>
    <row r="33" spans="1:17" x14ac:dyDescent="0.25">
      <c r="A33" t="s">
        <v>189</v>
      </c>
      <c r="C33" s="3" t="s">
        <v>200</v>
      </c>
      <c r="E33" t="s">
        <v>210</v>
      </c>
      <c r="G33" t="s">
        <v>224</v>
      </c>
      <c r="I33" t="s">
        <v>234</v>
      </c>
      <c r="K33" t="s">
        <v>247</v>
      </c>
      <c r="M33" t="s">
        <v>257</v>
      </c>
      <c r="O33" t="s">
        <v>267</v>
      </c>
      <c r="Q33" t="s">
        <v>277</v>
      </c>
    </row>
    <row r="34" spans="1:17" x14ac:dyDescent="0.25">
      <c r="A34" t="s">
        <v>190</v>
      </c>
      <c r="C34" s="3" t="s">
        <v>201</v>
      </c>
      <c r="E34" t="s">
        <v>211</v>
      </c>
      <c r="G34" t="s">
        <v>225</v>
      </c>
      <c r="I34" t="s">
        <v>235</v>
      </c>
      <c r="K34" t="s">
        <v>248</v>
      </c>
      <c r="M34" t="s">
        <v>258</v>
      </c>
      <c r="O34" t="s">
        <v>268</v>
      </c>
      <c r="Q34" t="s">
        <v>278</v>
      </c>
    </row>
    <row r="35" spans="1:17" x14ac:dyDescent="0.25">
      <c r="A35" t="s">
        <v>191</v>
      </c>
      <c r="C35" s="3" t="s">
        <v>202</v>
      </c>
      <c r="E35" t="s">
        <v>212</v>
      </c>
      <c r="G35" t="s">
        <v>226</v>
      </c>
      <c r="I35" t="s">
        <v>236</v>
      </c>
      <c r="K35" t="s">
        <v>249</v>
      </c>
      <c r="M35" t="s">
        <v>259</v>
      </c>
      <c r="O35" t="s">
        <v>269</v>
      </c>
      <c r="Q35" t="s">
        <v>279</v>
      </c>
    </row>
    <row r="36" spans="1:17" x14ac:dyDescent="0.25">
      <c r="A36" t="s">
        <v>192</v>
      </c>
      <c r="C36" s="3" t="s">
        <v>203</v>
      </c>
      <c r="E36" t="s">
        <v>213</v>
      </c>
      <c r="G36" t="s">
        <v>227</v>
      </c>
      <c r="I36" t="s">
        <v>237</v>
      </c>
      <c r="K36" t="s">
        <v>250</v>
      </c>
      <c r="M36" t="s">
        <v>260</v>
      </c>
      <c r="O36" t="s">
        <v>270</v>
      </c>
      <c r="Q36" t="s">
        <v>280</v>
      </c>
    </row>
    <row r="37" spans="1:17" x14ac:dyDescent="0.25">
      <c r="A37" t="s">
        <v>193</v>
      </c>
      <c r="C37" s="3" t="s">
        <v>204</v>
      </c>
      <c r="E37" t="s">
        <v>214</v>
      </c>
      <c r="G37" t="s">
        <v>228</v>
      </c>
      <c r="I37" t="s">
        <v>238</v>
      </c>
      <c r="K37" t="s">
        <v>251</v>
      </c>
      <c r="M37" t="s">
        <v>261</v>
      </c>
      <c r="O37" t="s">
        <v>271</v>
      </c>
      <c r="Q37" t="s">
        <v>281</v>
      </c>
    </row>
    <row r="38" spans="1:17" x14ac:dyDescent="0.25">
      <c r="A38" t="s">
        <v>194</v>
      </c>
      <c r="C38" s="3" t="s">
        <v>205</v>
      </c>
      <c r="E38" t="s">
        <v>215</v>
      </c>
      <c r="G38" t="s">
        <v>229</v>
      </c>
      <c r="I38" t="s">
        <v>239</v>
      </c>
      <c r="K38" t="s">
        <v>252</v>
      </c>
      <c r="M38" t="s">
        <v>262</v>
      </c>
      <c r="O38" t="s">
        <v>272</v>
      </c>
      <c r="Q38" t="s">
        <v>282</v>
      </c>
    </row>
    <row r="39" spans="1:17" x14ac:dyDescent="0.25">
      <c r="A39" t="s">
        <v>195</v>
      </c>
      <c r="C39" s="3" t="s">
        <v>206</v>
      </c>
      <c r="E39" t="s">
        <v>216</v>
      </c>
      <c r="G39" t="s">
        <v>230</v>
      </c>
      <c r="I39" t="s">
        <v>240</v>
      </c>
      <c r="K39" t="s">
        <v>253</v>
      </c>
      <c r="M39" t="s">
        <v>263</v>
      </c>
      <c r="O39" t="s">
        <v>273</v>
      </c>
      <c r="Q39" t="s">
        <v>283</v>
      </c>
    </row>
    <row r="40" spans="1:17" x14ac:dyDescent="0.25">
      <c r="A40" t="s">
        <v>196</v>
      </c>
      <c r="C40" s="3" t="s">
        <v>207</v>
      </c>
      <c r="E40" t="s">
        <v>217</v>
      </c>
      <c r="G40" t="s">
        <v>231</v>
      </c>
      <c r="I40" t="s">
        <v>241</v>
      </c>
      <c r="K40" t="s">
        <v>254</v>
      </c>
      <c r="M40" t="s">
        <v>264</v>
      </c>
      <c r="O40" t="s">
        <v>274</v>
      </c>
      <c r="Q40" t="s">
        <v>284</v>
      </c>
    </row>
    <row r="41" spans="1:17" x14ac:dyDescent="0.25">
      <c r="A41" t="s">
        <v>197</v>
      </c>
      <c r="C41" s="3" t="s">
        <v>201</v>
      </c>
      <c r="E41" t="s">
        <v>218</v>
      </c>
      <c r="G41" t="s">
        <v>232</v>
      </c>
      <c r="I41" t="s">
        <v>242</v>
      </c>
      <c r="K41" t="s">
        <v>255</v>
      </c>
      <c r="M41" t="s">
        <v>265</v>
      </c>
      <c r="O41" t="s">
        <v>275</v>
      </c>
      <c r="Q41" t="s">
        <v>285</v>
      </c>
    </row>
    <row r="42" spans="1:17" x14ac:dyDescent="0.25">
      <c r="A42" t="s">
        <v>198</v>
      </c>
      <c r="C42" s="3" t="s">
        <v>208</v>
      </c>
      <c r="E42" t="s">
        <v>219</v>
      </c>
      <c r="G42" t="s">
        <v>233</v>
      </c>
      <c r="I42" t="s">
        <v>243</v>
      </c>
      <c r="K42" t="s">
        <v>256</v>
      </c>
      <c r="M42" t="s">
        <v>266</v>
      </c>
      <c r="O42" t="s">
        <v>276</v>
      </c>
      <c r="Q42" t="s">
        <v>286</v>
      </c>
    </row>
    <row r="45" spans="1:17" s="4" customFormat="1" x14ac:dyDescent="0.25">
      <c r="A45" s="1" t="s">
        <v>246</v>
      </c>
      <c r="C45" s="4" t="s">
        <v>297</v>
      </c>
      <c r="E45" s="4" t="s">
        <v>308</v>
      </c>
      <c r="G45" s="4" t="s">
        <v>309</v>
      </c>
      <c r="I45" s="4" t="s">
        <v>310</v>
      </c>
      <c r="K45" s="4" t="s">
        <v>311</v>
      </c>
      <c r="M45" s="4" t="s">
        <v>312</v>
      </c>
      <c r="O45" s="4" t="s">
        <v>313</v>
      </c>
      <c r="Q45" s="4" t="s">
        <v>12</v>
      </c>
    </row>
    <row r="46" spans="1:17" x14ac:dyDescent="0.25">
      <c r="A46" t="s">
        <v>287</v>
      </c>
      <c r="C46" t="s">
        <v>298</v>
      </c>
      <c r="E46" s="3" t="s">
        <v>314</v>
      </c>
      <c r="G46" t="s">
        <v>324</v>
      </c>
      <c r="I46" t="s">
        <v>334</v>
      </c>
      <c r="K46" t="s">
        <v>344</v>
      </c>
      <c r="M46" t="s">
        <v>354</v>
      </c>
      <c r="O46" t="s">
        <v>364</v>
      </c>
      <c r="Q46" t="s">
        <v>374</v>
      </c>
    </row>
    <row r="47" spans="1:17" x14ac:dyDescent="0.25">
      <c r="A47" t="s">
        <v>288</v>
      </c>
      <c r="C47" t="s">
        <v>299</v>
      </c>
      <c r="E47" s="3" t="s">
        <v>315</v>
      </c>
      <c r="G47" t="s">
        <v>325</v>
      </c>
      <c r="I47" t="s">
        <v>335</v>
      </c>
      <c r="K47" t="s">
        <v>345</v>
      </c>
      <c r="M47" t="s">
        <v>355</v>
      </c>
      <c r="O47" t="s">
        <v>365</v>
      </c>
      <c r="Q47" t="s">
        <v>375</v>
      </c>
    </row>
    <row r="48" spans="1:17" x14ac:dyDescent="0.25">
      <c r="A48" t="s">
        <v>289</v>
      </c>
      <c r="C48" t="s">
        <v>300</v>
      </c>
      <c r="E48" s="3" t="s">
        <v>316</v>
      </c>
      <c r="G48" t="s">
        <v>326</v>
      </c>
      <c r="I48" t="s">
        <v>336</v>
      </c>
      <c r="K48" t="s">
        <v>346</v>
      </c>
      <c r="M48" t="s">
        <v>356</v>
      </c>
      <c r="O48" t="s">
        <v>366</v>
      </c>
      <c r="Q48" t="s">
        <v>376</v>
      </c>
    </row>
    <row r="49" spans="1:17" x14ac:dyDescent="0.25">
      <c r="A49" t="s">
        <v>290</v>
      </c>
      <c r="C49" t="s">
        <v>301</v>
      </c>
      <c r="E49" s="3" t="s">
        <v>317</v>
      </c>
      <c r="G49" t="s">
        <v>327</v>
      </c>
      <c r="I49" t="s">
        <v>337</v>
      </c>
      <c r="K49" t="s">
        <v>347</v>
      </c>
      <c r="M49" t="s">
        <v>357</v>
      </c>
      <c r="O49" t="s">
        <v>367</v>
      </c>
      <c r="Q49" t="s">
        <v>377</v>
      </c>
    </row>
    <row r="50" spans="1:17" x14ac:dyDescent="0.25">
      <c r="A50" t="s">
        <v>291</v>
      </c>
      <c r="C50" t="s">
        <v>302</v>
      </c>
      <c r="E50" s="3" t="s">
        <v>318</v>
      </c>
      <c r="G50" t="s">
        <v>328</v>
      </c>
      <c r="I50" t="s">
        <v>338</v>
      </c>
      <c r="K50" t="s">
        <v>348</v>
      </c>
      <c r="M50" t="s">
        <v>358</v>
      </c>
      <c r="O50" t="s">
        <v>368</v>
      </c>
      <c r="Q50" t="s">
        <v>378</v>
      </c>
    </row>
    <row r="51" spans="1:17" x14ac:dyDescent="0.25">
      <c r="A51" t="s">
        <v>292</v>
      </c>
      <c r="C51" t="s">
        <v>303</v>
      </c>
      <c r="E51" s="3" t="s">
        <v>319</v>
      </c>
      <c r="G51" t="s">
        <v>329</v>
      </c>
      <c r="I51" t="s">
        <v>339</v>
      </c>
      <c r="K51" t="s">
        <v>349</v>
      </c>
      <c r="M51" t="s">
        <v>359</v>
      </c>
      <c r="O51" t="s">
        <v>369</v>
      </c>
      <c r="Q51" t="s">
        <v>379</v>
      </c>
    </row>
    <row r="52" spans="1:17" x14ac:dyDescent="0.25">
      <c r="A52" t="s">
        <v>293</v>
      </c>
      <c r="C52" t="s">
        <v>304</v>
      </c>
      <c r="E52" s="3" t="s">
        <v>320</v>
      </c>
      <c r="G52" t="s">
        <v>330</v>
      </c>
      <c r="I52" t="s">
        <v>340</v>
      </c>
      <c r="K52" t="s">
        <v>350</v>
      </c>
      <c r="M52" t="s">
        <v>360</v>
      </c>
      <c r="O52" t="s">
        <v>370</v>
      </c>
      <c r="Q52" t="s">
        <v>380</v>
      </c>
    </row>
    <row r="53" spans="1:17" x14ac:dyDescent="0.25">
      <c r="A53" t="s">
        <v>294</v>
      </c>
      <c r="C53" t="s">
        <v>305</v>
      </c>
      <c r="E53" s="3" t="s">
        <v>321</v>
      </c>
      <c r="G53" t="s">
        <v>331</v>
      </c>
      <c r="I53" t="s">
        <v>341</v>
      </c>
      <c r="K53" t="s">
        <v>351</v>
      </c>
      <c r="M53" t="s">
        <v>361</v>
      </c>
      <c r="O53" t="s">
        <v>371</v>
      </c>
      <c r="Q53" t="s">
        <v>381</v>
      </c>
    </row>
    <row r="54" spans="1:17" x14ac:dyDescent="0.25">
      <c r="A54" t="s">
        <v>295</v>
      </c>
      <c r="C54" t="s">
        <v>306</v>
      </c>
      <c r="E54" s="3" t="s">
        <v>322</v>
      </c>
      <c r="G54" t="s">
        <v>332</v>
      </c>
      <c r="I54" t="s">
        <v>342</v>
      </c>
      <c r="K54" t="s">
        <v>352</v>
      </c>
      <c r="M54" t="s">
        <v>362</v>
      </c>
      <c r="O54" t="s">
        <v>372</v>
      </c>
      <c r="Q54" t="s">
        <v>382</v>
      </c>
    </row>
    <row r="55" spans="1:17" x14ac:dyDescent="0.25">
      <c r="A55" t="s">
        <v>296</v>
      </c>
      <c r="C55" t="s">
        <v>307</v>
      </c>
      <c r="E55" s="3" t="s">
        <v>323</v>
      </c>
      <c r="G55" t="s">
        <v>333</v>
      </c>
      <c r="I55" t="s">
        <v>343</v>
      </c>
      <c r="K55" t="s">
        <v>353</v>
      </c>
      <c r="M55" t="s">
        <v>363</v>
      </c>
      <c r="O55" t="s">
        <v>373</v>
      </c>
      <c r="Q55" t="s">
        <v>383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1"/>
  <sheetViews>
    <sheetView tabSelected="1" zoomScale="85" zoomScaleNormal="85" workbookViewId="0">
      <selection activeCell="T13" sqref="T13"/>
    </sheetView>
  </sheetViews>
  <sheetFormatPr defaultRowHeight="15" x14ac:dyDescent="0.25"/>
  <cols>
    <col min="1" max="13" width="12.7109375" customWidth="1"/>
    <col min="14" max="14" width="15.7109375" customWidth="1"/>
    <col min="15" max="15" width="16.42578125" customWidth="1"/>
    <col min="16" max="16" width="12.7109375" customWidth="1"/>
    <col min="17" max="18" width="10.7109375" customWidth="1"/>
    <col min="19" max="19" width="10.5703125" customWidth="1"/>
    <col min="20" max="20" width="16.5703125" customWidth="1"/>
  </cols>
  <sheetData>
    <row r="2" spans="1:15" x14ac:dyDescent="0.25">
      <c r="A2" s="5"/>
      <c r="B2" s="5"/>
      <c r="N2" s="1"/>
      <c r="O2" s="7"/>
    </row>
    <row r="3" spans="1:15" ht="15.75" thickBot="1" x14ac:dyDescent="0.3">
      <c r="A3" s="5"/>
      <c r="B3" s="5"/>
      <c r="N3" s="1"/>
      <c r="O3" s="7"/>
    </row>
    <row r="4" spans="1:15" ht="15.75" thickBot="1" x14ac:dyDescent="0.3">
      <c r="A4" s="5"/>
      <c r="B4" s="5"/>
      <c r="D4" s="34" t="s">
        <v>393</v>
      </c>
      <c r="E4" s="35"/>
      <c r="F4" s="35"/>
      <c r="G4" s="35"/>
      <c r="H4" s="35"/>
      <c r="I4" s="35"/>
      <c r="J4" s="35"/>
      <c r="K4" s="35"/>
      <c r="L4" s="35"/>
      <c r="M4" s="36"/>
      <c r="N4" s="1"/>
      <c r="O4" s="6"/>
    </row>
    <row r="5" spans="1:15" ht="15.75" thickBot="1" x14ac:dyDescent="0.3">
      <c r="A5" s="5"/>
      <c r="B5" s="5"/>
      <c r="N5" s="1"/>
      <c r="O5" s="6"/>
    </row>
    <row r="6" spans="1:15" x14ac:dyDescent="0.25">
      <c r="A6" s="8" t="s">
        <v>1</v>
      </c>
      <c r="B6" s="8" t="s">
        <v>0</v>
      </c>
      <c r="C6" s="8" t="s">
        <v>385</v>
      </c>
      <c r="D6" s="9"/>
      <c r="E6" s="9"/>
      <c r="F6" s="9"/>
      <c r="G6" s="9"/>
      <c r="H6" s="9"/>
      <c r="I6" s="9"/>
      <c r="J6" s="9"/>
      <c r="K6" s="9"/>
      <c r="L6" s="9"/>
      <c r="M6" s="21"/>
      <c r="N6" s="24" t="s">
        <v>387</v>
      </c>
      <c r="O6" s="25" t="s">
        <v>386</v>
      </c>
    </row>
    <row r="7" spans="1:15" x14ac:dyDescent="0.25">
      <c r="A7" s="8">
        <v>3.2</v>
      </c>
      <c r="B7" s="8">
        <v>0</v>
      </c>
      <c r="C7" s="8">
        <f>B7-A7</f>
        <v>-3.2</v>
      </c>
      <c r="D7" s="9">
        <v>5706981</v>
      </c>
      <c r="E7" s="9">
        <v>5708146</v>
      </c>
      <c r="F7" s="9">
        <v>5706565</v>
      </c>
      <c r="G7" s="9">
        <v>5707462</v>
      </c>
      <c r="H7" s="9">
        <v>5707257</v>
      </c>
      <c r="I7" s="9">
        <v>5707003</v>
      </c>
      <c r="J7" s="9">
        <v>5707501</v>
      </c>
      <c r="K7" s="9">
        <v>5707268</v>
      </c>
      <c r="L7" s="9">
        <v>5706994</v>
      </c>
      <c r="M7" s="21">
        <v>5708236</v>
      </c>
      <c r="N7" s="26">
        <f>SUM(D7:M7)/10</f>
        <v>5707341.2999999998</v>
      </c>
      <c r="O7" s="27"/>
    </row>
    <row r="8" spans="1:15" x14ac:dyDescent="0.25">
      <c r="A8" s="8">
        <v>3.1</v>
      </c>
      <c r="B8" s="8">
        <v>0.1</v>
      </c>
      <c r="C8" s="8">
        <f>B8-A8</f>
        <v>-3</v>
      </c>
      <c r="D8" s="9">
        <v>5352093</v>
      </c>
      <c r="E8" s="9">
        <v>5350451</v>
      </c>
      <c r="F8" s="9">
        <v>5350243</v>
      </c>
      <c r="G8" s="9">
        <v>5350788</v>
      </c>
      <c r="H8" s="9">
        <v>5350429</v>
      </c>
      <c r="I8" s="9">
        <v>5350207</v>
      </c>
      <c r="J8" s="9">
        <v>5350736</v>
      </c>
      <c r="K8" s="9">
        <v>5350652</v>
      </c>
      <c r="L8" s="9">
        <v>5351911</v>
      </c>
      <c r="M8" s="21">
        <v>5350177</v>
      </c>
      <c r="N8" s="26">
        <f t="shared" ref="N8:N39" si="0">SUM(D8:M8)/10</f>
        <v>5350768.7</v>
      </c>
      <c r="O8" s="28">
        <f>N7-N8</f>
        <v>356572.59999999963</v>
      </c>
    </row>
    <row r="9" spans="1:15" x14ac:dyDescent="0.25">
      <c r="A9" s="8">
        <v>3</v>
      </c>
      <c r="B9" s="8">
        <v>0.2</v>
      </c>
      <c r="C9" s="8">
        <f>B9-A9</f>
        <v>-2.8</v>
      </c>
      <c r="D9" s="9">
        <v>4994722</v>
      </c>
      <c r="E9" s="9">
        <v>4994647</v>
      </c>
      <c r="F9" s="9">
        <v>4994900</v>
      </c>
      <c r="G9" s="9">
        <v>4994086</v>
      </c>
      <c r="H9" s="9">
        <v>4994354</v>
      </c>
      <c r="I9" s="9">
        <v>4993168</v>
      </c>
      <c r="J9" s="9">
        <v>4995743</v>
      </c>
      <c r="K9" s="9">
        <v>4994843</v>
      </c>
      <c r="L9" s="9">
        <v>4993244</v>
      </c>
      <c r="M9" s="21">
        <v>4994747</v>
      </c>
      <c r="N9" s="26">
        <f t="shared" si="0"/>
        <v>4994445.4000000004</v>
      </c>
      <c r="O9" s="28">
        <f t="shared" ref="O9:O39" si="1">N8-N9</f>
        <v>356323.29999999981</v>
      </c>
    </row>
    <row r="10" spans="1:15" x14ac:dyDescent="0.25">
      <c r="A10" s="8">
        <v>2.9</v>
      </c>
      <c r="B10" s="8">
        <v>0.3</v>
      </c>
      <c r="C10" s="8">
        <f>B10-A10</f>
        <v>-2.6</v>
      </c>
      <c r="D10" s="9">
        <v>4637014</v>
      </c>
      <c r="E10" s="9">
        <v>4637581</v>
      </c>
      <c r="F10" s="9">
        <v>4637990</v>
      </c>
      <c r="G10" s="9">
        <v>4637068</v>
      </c>
      <c r="H10" s="9">
        <v>4637144</v>
      </c>
      <c r="I10" s="9">
        <v>4636621</v>
      </c>
      <c r="J10" s="9">
        <v>4637236</v>
      </c>
      <c r="K10" s="9">
        <v>4637298</v>
      </c>
      <c r="L10" s="9">
        <v>4637586</v>
      </c>
      <c r="M10" s="21">
        <v>4637272</v>
      </c>
      <c r="N10" s="26">
        <f t="shared" si="0"/>
        <v>4637281</v>
      </c>
      <c r="O10" s="28">
        <f t="shared" si="1"/>
        <v>357164.40000000037</v>
      </c>
    </row>
    <row r="11" spans="1:15" x14ac:dyDescent="0.25">
      <c r="A11" s="8">
        <v>2.8</v>
      </c>
      <c r="B11" s="8">
        <v>0.4</v>
      </c>
      <c r="C11" s="8">
        <f>B11-A11</f>
        <v>-2.4</v>
      </c>
      <c r="D11" s="9">
        <v>4282442</v>
      </c>
      <c r="E11" s="9">
        <v>4280799</v>
      </c>
      <c r="F11" s="9">
        <v>4280120</v>
      </c>
      <c r="G11" s="9">
        <v>4281288</v>
      </c>
      <c r="H11" s="9">
        <v>4280991</v>
      </c>
      <c r="I11" s="9">
        <v>4281021</v>
      </c>
      <c r="J11" s="9">
        <v>4280281</v>
      </c>
      <c r="K11" s="9">
        <v>4280582</v>
      </c>
      <c r="L11" s="9">
        <v>4280075</v>
      </c>
      <c r="M11" s="21">
        <v>4280491</v>
      </c>
      <c r="N11" s="26">
        <f t="shared" si="0"/>
        <v>4280809</v>
      </c>
      <c r="O11" s="28">
        <f t="shared" si="1"/>
        <v>356472</v>
      </c>
    </row>
    <row r="12" spans="1:15" x14ac:dyDescent="0.25">
      <c r="A12" s="8">
        <v>2.7</v>
      </c>
      <c r="B12" s="8">
        <v>0.5</v>
      </c>
      <c r="C12" s="8">
        <f>B12-A12</f>
        <v>-2.2000000000000002</v>
      </c>
      <c r="D12" s="10">
        <v>3925166</v>
      </c>
      <c r="E12" s="10">
        <v>3923489</v>
      </c>
      <c r="F12" s="10">
        <v>3924476</v>
      </c>
      <c r="G12" s="10">
        <v>3924043</v>
      </c>
      <c r="H12" s="10">
        <v>3923608</v>
      </c>
      <c r="I12" s="10">
        <v>3923646</v>
      </c>
      <c r="J12" s="10">
        <v>3923444</v>
      </c>
      <c r="K12" s="10">
        <v>3924860</v>
      </c>
      <c r="L12" s="10">
        <v>3923509</v>
      </c>
      <c r="M12" s="22">
        <v>3923980</v>
      </c>
      <c r="N12" s="26">
        <f t="shared" si="0"/>
        <v>3924022.1</v>
      </c>
      <c r="O12" s="28">
        <f t="shared" si="1"/>
        <v>356786.89999999991</v>
      </c>
    </row>
    <row r="13" spans="1:15" x14ac:dyDescent="0.25">
      <c r="A13" s="8">
        <v>2.6</v>
      </c>
      <c r="B13" s="8">
        <v>0.6</v>
      </c>
      <c r="C13" s="8">
        <f>B13-A13</f>
        <v>-2</v>
      </c>
      <c r="D13" s="9">
        <v>3566836</v>
      </c>
      <c r="E13" s="9">
        <v>3567591</v>
      </c>
      <c r="F13" s="9">
        <v>3567034</v>
      </c>
      <c r="G13" s="9">
        <v>3567048</v>
      </c>
      <c r="H13" s="9">
        <v>3567417</v>
      </c>
      <c r="I13" s="9">
        <v>3568276</v>
      </c>
      <c r="J13" s="9">
        <v>3566737</v>
      </c>
      <c r="K13" s="9">
        <v>3566650</v>
      </c>
      <c r="L13" s="9">
        <v>3566682</v>
      </c>
      <c r="M13" s="21">
        <v>3567552</v>
      </c>
      <c r="N13" s="26">
        <f t="shared" si="0"/>
        <v>3567182.3</v>
      </c>
      <c r="O13" s="28">
        <f t="shared" si="1"/>
        <v>356839.80000000028</v>
      </c>
    </row>
    <row r="14" spans="1:15" x14ac:dyDescent="0.25">
      <c r="A14" s="8">
        <v>2.5</v>
      </c>
      <c r="B14" s="8">
        <v>0.7</v>
      </c>
      <c r="C14" s="8">
        <f>B14-A14</f>
        <v>-1.8</v>
      </c>
      <c r="D14" s="9">
        <v>3210185</v>
      </c>
      <c r="E14" s="9">
        <v>3209672</v>
      </c>
      <c r="F14" s="9">
        <v>3210272</v>
      </c>
      <c r="G14" s="9">
        <v>3210283</v>
      </c>
      <c r="H14" s="9">
        <v>3210079</v>
      </c>
      <c r="I14" s="9">
        <v>3209776</v>
      </c>
      <c r="J14" s="9">
        <v>3209749</v>
      </c>
      <c r="K14" s="9">
        <v>3210457</v>
      </c>
      <c r="L14" s="9">
        <v>3211307</v>
      </c>
      <c r="M14" s="21">
        <v>3210855</v>
      </c>
      <c r="N14" s="26">
        <f t="shared" si="0"/>
        <v>3210263.5</v>
      </c>
      <c r="O14" s="28">
        <f t="shared" si="1"/>
        <v>356918.79999999981</v>
      </c>
    </row>
    <row r="15" spans="1:15" x14ac:dyDescent="0.25">
      <c r="A15" s="8">
        <v>2.4</v>
      </c>
      <c r="B15" s="8">
        <v>0.8</v>
      </c>
      <c r="C15" s="8">
        <f>B15-A15</f>
        <v>-1.5999999999999999</v>
      </c>
      <c r="D15" s="9">
        <v>2854334</v>
      </c>
      <c r="E15" s="9">
        <v>2854196</v>
      </c>
      <c r="F15" s="9">
        <v>2853716</v>
      </c>
      <c r="G15" s="9">
        <v>2852993</v>
      </c>
      <c r="H15" s="9">
        <v>2853967</v>
      </c>
      <c r="I15" s="9">
        <v>2853730</v>
      </c>
      <c r="J15" s="9">
        <v>2854674</v>
      </c>
      <c r="K15" s="9">
        <v>2853255</v>
      </c>
      <c r="L15" s="9">
        <v>2853283</v>
      </c>
      <c r="M15" s="21">
        <v>2852024</v>
      </c>
      <c r="N15" s="26">
        <f t="shared" si="0"/>
        <v>2853617.2</v>
      </c>
      <c r="O15" s="28">
        <f t="shared" si="1"/>
        <v>356646.29999999981</v>
      </c>
    </row>
    <row r="16" spans="1:15" x14ac:dyDescent="0.25">
      <c r="A16" s="8">
        <v>2.2999999999999998</v>
      </c>
      <c r="B16" s="8">
        <v>0.9</v>
      </c>
      <c r="C16" s="8">
        <f>B16-A16</f>
        <v>-1.4</v>
      </c>
      <c r="D16" s="9">
        <v>2496618</v>
      </c>
      <c r="E16" s="9">
        <v>2496912</v>
      </c>
      <c r="F16" s="9">
        <v>2497134</v>
      </c>
      <c r="G16" s="9">
        <v>2496531</v>
      </c>
      <c r="H16" s="9">
        <v>2496871</v>
      </c>
      <c r="I16" s="9">
        <v>2495776</v>
      </c>
      <c r="J16" s="9">
        <v>2498694</v>
      </c>
      <c r="K16" s="9">
        <v>2496716</v>
      </c>
      <c r="L16" s="9">
        <v>2496289</v>
      </c>
      <c r="M16" s="21">
        <v>2497338</v>
      </c>
      <c r="N16" s="26">
        <f t="shared" si="0"/>
        <v>2496887.9</v>
      </c>
      <c r="O16" s="28">
        <f t="shared" si="1"/>
        <v>356729.30000000028</v>
      </c>
    </row>
    <row r="17" spans="1:15" x14ac:dyDescent="0.25">
      <c r="A17" s="8">
        <v>2.2000000000000002</v>
      </c>
      <c r="B17" s="8">
        <v>1</v>
      </c>
      <c r="C17" s="8">
        <f>B17-A17</f>
        <v>-1.2000000000000002</v>
      </c>
      <c r="D17" s="9">
        <v>2139916</v>
      </c>
      <c r="E17" s="9">
        <v>2138988</v>
      </c>
      <c r="F17" s="9">
        <v>2139413</v>
      </c>
      <c r="G17" s="9">
        <v>2139370</v>
      </c>
      <c r="H17" s="9">
        <v>2138870</v>
      </c>
      <c r="I17" s="9">
        <v>2139451</v>
      </c>
      <c r="J17" s="9">
        <v>2139583</v>
      </c>
      <c r="K17" s="9">
        <v>2140373</v>
      </c>
      <c r="L17" s="9">
        <v>2139502</v>
      </c>
      <c r="M17" s="21">
        <v>2140249</v>
      </c>
      <c r="N17" s="26">
        <f t="shared" si="0"/>
        <v>2139571.5</v>
      </c>
      <c r="O17" s="28">
        <f t="shared" si="1"/>
        <v>357316.39999999991</v>
      </c>
    </row>
    <row r="18" spans="1:15" x14ac:dyDescent="0.25">
      <c r="A18" s="8">
        <v>2.1</v>
      </c>
      <c r="B18" s="8">
        <v>1.1000000000000001</v>
      </c>
      <c r="C18" s="8">
        <f>B18-A18</f>
        <v>-1</v>
      </c>
      <c r="D18" s="9">
        <v>1783234</v>
      </c>
      <c r="E18" s="9">
        <v>1782728</v>
      </c>
      <c r="F18" s="9">
        <v>1783135</v>
      </c>
      <c r="G18" s="9">
        <v>1783506</v>
      </c>
      <c r="H18" s="9">
        <v>1783254</v>
      </c>
      <c r="I18" s="9">
        <v>1783167</v>
      </c>
      <c r="J18" s="9">
        <v>1784200</v>
      </c>
      <c r="K18" s="9">
        <v>1783066</v>
      </c>
      <c r="L18" s="9">
        <v>1783323</v>
      </c>
      <c r="M18" s="21">
        <v>1783225</v>
      </c>
      <c r="N18" s="26">
        <f t="shared" si="0"/>
        <v>1783283.8</v>
      </c>
      <c r="O18" s="28">
        <f t="shared" si="1"/>
        <v>356287.69999999995</v>
      </c>
    </row>
    <row r="19" spans="1:15" x14ac:dyDescent="0.25">
      <c r="A19" s="8">
        <v>2</v>
      </c>
      <c r="B19" s="8">
        <v>1.2</v>
      </c>
      <c r="C19" s="8">
        <f>B19-A19</f>
        <v>-0.8</v>
      </c>
      <c r="D19" s="9">
        <v>1426519</v>
      </c>
      <c r="E19" s="9">
        <v>1426424</v>
      </c>
      <c r="F19" s="9">
        <v>1427284</v>
      </c>
      <c r="G19" s="9">
        <v>1426944</v>
      </c>
      <c r="H19" s="9">
        <v>1426581</v>
      </c>
      <c r="I19" s="9">
        <v>1426732</v>
      </c>
      <c r="J19" s="9">
        <v>1426607</v>
      </c>
      <c r="K19" s="9">
        <v>1427602</v>
      </c>
      <c r="L19" s="9">
        <v>1426777</v>
      </c>
      <c r="M19" s="21">
        <v>1427305</v>
      </c>
      <c r="N19" s="26">
        <f t="shared" si="0"/>
        <v>1426877.5</v>
      </c>
      <c r="O19" s="28">
        <f t="shared" si="1"/>
        <v>356406.30000000005</v>
      </c>
    </row>
    <row r="20" spans="1:15" x14ac:dyDescent="0.25">
      <c r="A20" s="8">
        <v>1.9</v>
      </c>
      <c r="B20" s="8">
        <v>1.3</v>
      </c>
      <c r="C20" s="8">
        <f>B20-A20</f>
        <v>-0.59999999999999987</v>
      </c>
      <c r="D20" s="9">
        <v>1070222</v>
      </c>
      <c r="E20" s="9">
        <v>1068313</v>
      </c>
      <c r="F20" s="9">
        <v>1070694</v>
      </c>
      <c r="G20" s="9">
        <v>1067981</v>
      </c>
      <c r="H20" s="9">
        <v>1069010</v>
      </c>
      <c r="I20" s="9">
        <v>1069630</v>
      </c>
      <c r="J20" s="9">
        <v>1068389</v>
      </c>
      <c r="K20" s="9">
        <v>1069372</v>
      </c>
      <c r="L20" s="9">
        <v>1069509</v>
      </c>
      <c r="M20" s="21">
        <v>1069416</v>
      </c>
      <c r="N20" s="26">
        <f t="shared" si="0"/>
        <v>1069253.6000000001</v>
      </c>
      <c r="O20" s="28">
        <f t="shared" si="1"/>
        <v>357623.89999999991</v>
      </c>
    </row>
    <row r="21" spans="1:15" x14ac:dyDescent="0.25">
      <c r="A21" s="8">
        <v>1.8</v>
      </c>
      <c r="B21" s="8">
        <v>1.4</v>
      </c>
      <c r="C21" s="8">
        <f>B21-A21</f>
        <v>-0.40000000000000013</v>
      </c>
      <c r="D21" s="9">
        <v>713088</v>
      </c>
      <c r="E21" s="9">
        <v>712522</v>
      </c>
      <c r="F21" s="9">
        <v>712575</v>
      </c>
      <c r="G21" s="9">
        <v>712579</v>
      </c>
      <c r="H21" s="9">
        <v>712340</v>
      </c>
      <c r="I21" s="9">
        <v>712264</v>
      </c>
      <c r="J21" s="9">
        <v>713160</v>
      </c>
      <c r="K21" s="9">
        <v>714179</v>
      </c>
      <c r="L21" s="9">
        <v>713593</v>
      </c>
      <c r="M21" s="21">
        <v>713117</v>
      </c>
      <c r="N21" s="26">
        <f t="shared" si="0"/>
        <v>712941.7</v>
      </c>
      <c r="O21" s="28">
        <f t="shared" si="1"/>
        <v>356311.90000000014</v>
      </c>
    </row>
    <row r="22" spans="1:15" x14ac:dyDescent="0.25">
      <c r="A22" s="8">
        <v>1.7</v>
      </c>
      <c r="B22" s="8">
        <v>1.5</v>
      </c>
      <c r="C22" s="8">
        <f>B22-A22</f>
        <v>-0.19999999999999996</v>
      </c>
      <c r="D22" s="10">
        <v>356796</v>
      </c>
      <c r="E22" s="10">
        <v>356219</v>
      </c>
      <c r="F22" s="10">
        <v>356366</v>
      </c>
      <c r="G22" s="10">
        <v>356365</v>
      </c>
      <c r="H22" s="10">
        <v>356418</v>
      </c>
      <c r="I22" s="10">
        <v>356191</v>
      </c>
      <c r="J22" s="10">
        <v>356134</v>
      </c>
      <c r="K22" s="10">
        <v>356086</v>
      </c>
      <c r="L22" s="10">
        <v>355692</v>
      </c>
      <c r="M22" s="22">
        <v>357426</v>
      </c>
      <c r="N22" s="26">
        <f t="shared" si="0"/>
        <v>356369.3</v>
      </c>
      <c r="O22" s="28">
        <f t="shared" si="1"/>
        <v>356572.39999999997</v>
      </c>
    </row>
    <row r="23" spans="1:15" x14ac:dyDescent="0.25">
      <c r="A23" s="8">
        <v>1.6</v>
      </c>
      <c r="B23" s="8">
        <v>1.6</v>
      </c>
      <c r="C23" s="8">
        <f>B23-A23</f>
        <v>0</v>
      </c>
      <c r="D23" s="9">
        <v>-630</v>
      </c>
      <c r="E23" s="9">
        <v>-337</v>
      </c>
      <c r="F23" s="9">
        <v>-1525</v>
      </c>
      <c r="G23" s="9">
        <v>118</v>
      </c>
      <c r="H23" s="9">
        <v>-788</v>
      </c>
      <c r="I23" s="9">
        <v>-858</v>
      </c>
      <c r="J23" s="9">
        <v>-234</v>
      </c>
      <c r="K23" s="9">
        <v>-865</v>
      </c>
      <c r="L23" s="9">
        <v>-699</v>
      </c>
      <c r="M23" s="21">
        <v>-842</v>
      </c>
      <c r="N23" s="26">
        <f t="shared" si="0"/>
        <v>-666</v>
      </c>
      <c r="O23" s="28">
        <f t="shared" si="1"/>
        <v>357035.3</v>
      </c>
    </row>
    <row r="24" spans="1:15" x14ac:dyDescent="0.25">
      <c r="A24" s="8">
        <v>1.5</v>
      </c>
      <c r="B24" s="8">
        <v>1.7</v>
      </c>
      <c r="C24" s="8">
        <f>B24-A24</f>
        <v>0.19999999999999996</v>
      </c>
      <c r="D24" s="10">
        <v>-357565</v>
      </c>
      <c r="E24" s="10">
        <v>-358301</v>
      </c>
      <c r="F24" s="10">
        <v>-358284</v>
      </c>
      <c r="G24" s="10">
        <v>-357270</v>
      </c>
      <c r="H24" s="10">
        <v>-358539</v>
      </c>
      <c r="I24" s="10">
        <v>-357870</v>
      </c>
      <c r="J24" s="10">
        <v>-358448</v>
      </c>
      <c r="K24" s="10">
        <v>-357629</v>
      </c>
      <c r="L24" s="10">
        <v>-358301</v>
      </c>
      <c r="M24" s="22">
        <v>-356763</v>
      </c>
      <c r="N24" s="26">
        <f t="shared" si="0"/>
        <v>-357897</v>
      </c>
      <c r="O24" s="28">
        <f t="shared" si="1"/>
        <v>357231</v>
      </c>
    </row>
    <row r="25" spans="1:15" x14ac:dyDescent="0.25">
      <c r="A25" s="8">
        <v>1.4</v>
      </c>
      <c r="B25" s="8">
        <v>1.8</v>
      </c>
      <c r="C25" s="8">
        <f>B25-A25</f>
        <v>0.40000000000000013</v>
      </c>
      <c r="D25" s="9">
        <v>-714606</v>
      </c>
      <c r="E25" s="9">
        <v>-714199</v>
      </c>
      <c r="F25" s="9">
        <v>-714092</v>
      </c>
      <c r="G25" s="9">
        <v>-714495</v>
      </c>
      <c r="H25" s="9">
        <v>-712419</v>
      </c>
      <c r="I25" s="9">
        <v>-714186</v>
      </c>
      <c r="J25" s="9">
        <v>-713463</v>
      </c>
      <c r="K25" s="9">
        <v>-714329</v>
      </c>
      <c r="L25" s="9">
        <v>-714851</v>
      </c>
      <c r="M25" s="21">
        <v>-713556</v>
      </c>
      <c r="N25" s="26">
        <f t="shared" si="0"/>
        <v>-714019.6</v>
      </c>
      <c r="O25" s="28">
        <f t="shared" si="1"/>
        <v>356122.6</v>
      </c>
    </row>
    <row r="26" spans="1:15" x14ac:dyDescent="0.25">
      <c r="A26" s="8">
        <v>1.3</v>
      </c>
      <c r="B26" s="8">
        <v>1.9</v>
      </c>
      <c r="C26" s="8">
        <f>B26-A26</f>
        <v>0.59999999999999987</v>
      </c>
      <c r="D26" s="9">
        <v>-1072852</v>
      </c>
      <c r="E26" s="9">
        <v>-1071103</v>
      </c>
      <c r="F26" s="9">
        <v>-1070401</v>
      </c>
      <c r="G26" s="9">
        <v>-1070846</v>
      </c>
      <c r="H26" s="9">
        <v>-1072199</v>
      </c>
      <c r="I26" s="9">
        <v>-1070848</v>
      </c>
      <c r="J26" s="9">
        <v>-1070129</v>
      </c>
      <c r="K26" s="9">
        <v>-1070120</v>
      </c>
      <c r="L26" s="9">
        <v>-1069189</v>
      </c>
      <c r="M26" s="21">
        <v>-1070051</v>
      </c>
      <c r="N26" s="26">
        <f t="shared" si="0"/>
        <v>-1070773.8</v>
      </c>
      <c r="O26" s="28">
        <f t="shared" si="1"/>
        <v>356754.20000000007</v>
      </c>
    </row>
    <row r="27" spans="1:15" x14ac:dyDescent="0.25">
      <c r="A27" s="8">
        <v>1.2</v>
      </c>
      <c r="B27" s="8">
        <v>2</v>
      </c>
      <c r="C27" s="8">
        <f>B27-A27</f>
        <v>0.8</v>
      </c>
      <c r="D27" s="9">
        <v>-1427408</v>
      </c>
      <c r="E27" s="9">
        <v>-1427367</v>
      </c>
      <c r="F27" s="9">
        <v>-1429100</v>
      </c>
      <c r="G27" s="9">
        <v>-1427153</v>
      </c>
      <c r="H27" s="9">
        <v>-1428871</v>
      </c>
      <c r="I27" s="9">
        <v>-1428225</v>
      </c>
      <c r="J27" s="9">
        <v>-1427861</v>
      </c>
      <c r="K27" s="9">
        <v>-1428764</v>
      </c>
      <c r="L27" s="9">
        <v>-1427970</v>
      </c>
      <c r="M27" s="21">
        <v>-1427410</v>
      </c>
      <c r="N27" s="26">
        <f t="shared" si="0"/>
        <v>-1428012.9</v>
      </c>
      <c r="O27" s="28">
        <f t="shared" si="1"/>
        <v>357239.09999999986</v>
      </c>
    </row>
    <row r="28" spans="1:15" x14ac:dyDescent="0.25">
      <c r="A28" s="8">
        <v>1.1000000000000001</v>
      </c>
      <c r="B28" s="8">
        <v>2.1</v>
      </c>
      <c r="C28" s="8">
        <f>B28-A28</f>
        <v>1</v>
      </c>
      <c r="D28" s="9">
        <v>-1784128</v>
      </c>
      <c r="E28" s="9">
        <v>-1784688</v>
      </c>
      <c r="F28" s="9">
        <v>-1783810</v>
      </c>
      <c r="G28" s="9">
        <v>-1783344</v>
      </c>
      <c r="H28" s="9">
        <v>-1785194</v>
      </c>
      <c r="I28" s="9">
        <v>-1785165</v>
      </c>
      <c r="J28" s="9">
        <v>-1784149</v>
      </c>
      <c r="K28" s="9">
        <v>-1784525</v>
      </c>
      <c r="L28" s="9">
        <v>-1783423</v>
      </c>
      <c r="M28" s="21">
        <v>-1784380</v>
      </c>
      <c r="N28" s="26">
        <f t="shared" si="0"/>
        <v>-1784280.6</v>
      </c>
      <c r="O28" s="28">
        <f t="shared" si="1"/>
        <v>356267.70000000019</v>
      </c>
    </row>
    <row r="29" spans="1:15" x14ac:dyDescent="0.25">
      <c r="A29" s="8">
        <v>1</v>
      </c>
      <c r="B29" s="8">
        <v>2.2000000000000002</v>
      </c>
      <c r="C29" s="8">
        <f>B29-A29</f>
        <v>1.2000000000000002</v>
      </c>
      <c r="D29" s="9">
        <v>-2140791</v>
      </c>
      <c r="E29" s="9">
        <v>-2142110</v>
      </c>
      <c r="F29" s="9">
        <v>-2141278</v>
      </c>
      <c r="G29" s="9">
        <v>-2141579</v>
      </c>
      <c r="H29" s="9">
        <v>-2141335</v>
      </c>
      <c r="I29" s="9">
        <v>-2142089</v>
      </c>
      <c r="J29" s="9">
        <v>-2141120</v>
      </c>
      <c r="K29" s="9">
        <v>-2140551</v>
      </c>
      <c r="L29" s="9">
        <v>-2141947</v>
      </c>
      <c r="M29" s="21">
        <v>-2142320</v>
      </c>
      <c r="N29" s="26">
        <f t="shared" si="0"/>
        <v>-2141512</v>
      </c>
      <c r="O29" s="28">
        <f t="shared" si="1"/>
        <v>357231.39999999991</v>
      </c>
    </row>
    <row r="30" spans="1:15" x14ac:dyDescent="0.25">
      <c r="A30" s="8">
        <v>0.9</v>
      </c>
      <c r="B30" s="8">
        <v>2.2999999999999998</v>
      </c>
      <c r="C30" s="8">
        <f>B30-A30</f>
        <v>1.4</v>
      </c>
      <c r="D30" s="9">
        <v>-2499620</v>
      </c>
      <c r="E30" s="9">
        <v>-2497940</v>
      </c>
      <c r="F30" s="9">
        <v>-2498131</v>
      </c>
      <c r="G30" s="9">
        <v>-2496996</v>
      </c>
      <c r="H30" s="9">
        <v>-2497417</v>
      </c>
      <c r="I30" s="9">
        <v>-2497926</v>
      </c>
      <c r="J30" s="9">
        <v>-2498200</v>
      </c>
      <c r="K30" s="9">
        <v>-2496976</v>
      </c>
      <c r="L30" s="9">
        <v>-2497581</v>
      </c>
      <c r="M30" s="21">
        <v>-2499904</v>
      </c>
      <c r="N30" s="26">
        <f t="shared" si="0"/>
        <v>-2498069.1</v>
      </c>
      <c r="O30" s="28">
        <f t="shared" si="1"/>
        <v>356557.10000000009</v>
      </c>
    </row>
    <row r="31" spans="1:15" x14ac:dyDescent="0.25">
      <c r="A31" s="8">
        <v>0.8</v>
      </c>
      <c r="B31" s="8">
        <v>2.4</v>
      </c>
      <c r="C31" s="8">
        <f>B31-A31</f>
        <v>1.5999999999999999</v>
      </c>
      <c r="D31" s="9">
        <v>-2853458</v>
      </c>
      <c r="E31" s="9">
        <v>-2853793</v>
      </c>
      <c r="F31" s="9">
        <v>-2854245</v>
      </c>
      <c r="G31" s="9">
        <v>-2853305</v>
      </c>
      <c r="H31" s="9">
        <v>-2854634</v>
      </c>
      <c r="I31" s="9">
        <v>-2854959</v>
      </c>
      <c r="J31" s="9">
        <v>-2854056</v>
      </c>
      <c r="K31" s="9">
        <v>-2855306</v>
      </c>
      <c r="L31" s="9">
        <v>-2855428</v>
      </c>
      <c r="M31" s="21">
        <v>-2855544</v>
      </c>
      <c r="N31" s="26">
        <f t="shared" si="0"/>
        <v>-2854472.8</v>
      </c>
      <c r="O31" s="28">
        <f t="shared" si="1"/>
        <v>356403.69999999972</v>
      </c>
    </row>
    <row r="32" spans="1:15" x14ac:dyDescent="0.25">
      <c r="A32" s="8">
        <v>0.7</v>
      </c>
      <c r="B32" s="8">
        <v>2.5</v>
      </c>
      <c r="C32" s="8">
        <f>B32-A32</f>
        <v>1.8</v>
      </c>
      <c r="D32" s="9">
        <v>-3212513</v>
      </c>
      <c r="E32" s="9">
        <v>-3211031</v>
      </c>
      <c r="F32" s="9">
        <v>-3211612</v>
      </c>
      <c r="G32" s="9">
        <v>-3210683</v>
      </c>
      <c r="H32" s="9">
        <v>-3211154</v>
      </c>
      <c r="I32" s="9">
        <v>-3212296</v>
      </c>
      <c r="J32" s="9">
        <v>-3212132</v>
      </c>
      <c r="K32" s="9">
        <v>-3211152</v>
      </c>
      <c r="L32" s="9">
        <v>-3211853</v>
      </c>
      <c r="M32" s="21">
        <v>-3211978</v>
      </c>
      <c r="N32" s="26">
        <f t="shared" si="0"/>
        <v>-3211640.4</v>
      </c>
      <c r="O32" s="28">
        <f t="shared" si="1"/>
        <v>357167.60000000009</v>
      </c>
    </row>
    <row r="33" spans="1:15" x14ac:dyDescent="0.25">
      <c r="A33" s="8">
        <v>0.6</v>
      </c>
      <c r="B33" s="8">
        <v>2.6</v>
      </c>
      <c r="C33" s="8">
        <f>B33-A33</f>
        <v>2</v>
      </c>
      <c r="D33" s="9">
        <v>-3567256</v>
      </c>
      <c r="E33" s="9">
        <v>-3567805</v>
      </c>
      <c r="F33" s="9">
        <v>-3568695</v>
      </c>
      <c r="G33" s="9">
        <v>-3568383</v>
      </c>
      <c r="H33" s="9">
        <v>-3568386</v>
      </c>
      <c r="I33" s="9">
        <v>-3568992</v>
      </c>
      <c r="J33" s="9">
        <v>-3568434</v>
      </c>
      <c r="K33" s="9">
        <v>-3567356</v>
      </c>
      <c r="L33" s="9">
        <v>-3568439</v>
      </c>
      <c r="M33" s="21">
        <v>-3568782</v>
      </c>
      <c r="N33" s="26">
        <f t="shared" si="0"/>
        <v>-3568252.8</v>
      </c>
      <c r="O33" s="28">
        <f t="shared" si="1"/>
        <v>356612.39999999991</v>
      </c>
    </row>
    <row r="34" spans="1:15" x14ac:dyDescent="0.25">
      <c r="A34" s="8">
        <v>0.5</v>
      </c>
      <c r="B34" s="8">
        <v>2.7</v>
      </c>
      <c r="C34" s="8">
        <f>B34-A34</f>
        <v>2.2000000000000002</v>
      </c>
      <c r="D34" s="10">
        <v>-3925202</v>
      </c>
      <c r="E34" s="10">
        <v>-3925352</v>
      </c>
      <c r="F34" s="10">
        <v>-3924925</v>
      </c>
      <c r="G34" s="10">
        <v>-3925815</v>
      </c>
      <c r="H34" s="10">
        <v>-3925500</v>
      </c>
      <c r="I34" s="10">
        <v>-3924696</v>
      </c>
      <c r="J34" s="10">
        <v>-3926431</v>
      </c>
      <c r="K34" s="10">
        <v>-3925918</v>
      </c>
      <c r="L34" s="10">
        <v>-3926513</v>
      </c>
      <c r="M34" s="22">
        <v>-3925624</v>
      </c>
      <c r="N34" s="26">
        <f t="shared" si="0"/>
        <v>-3925597.6</v>
      </c>
      <c r="O34" s="28">
        <f t="shared" si="1"/>
        <v>357344.80000000028</v>
      </c>
    </row>
    <row r="35" spans="1:15" x14ac:dyDescent="0.25">
      <c r="A35" s="8">
        <v>0.4</v>
      </c>
      <c r="B35" s="8">
        <v>2.8</v>
      </c>
      <c r="C35" s="8">
        <f>B35-A35</f>
        <v>2.4</v>
      </c>
      <c r="D35" s="9">
        <v>-4282803</v>
      </c>
      <c r="E35" s="9">
        <v>-4281158</v>
      </c>
      <c r="F35" s="9">
        <v>-4281587</v>
      </c>
      <c r="G35" s="9">
        <v>-4280700</v>
      </c>
      <c r="H35" s="9">
        <v>-4281277</v>
      </c>
      <c r="I35" s="9">
        <v>-4281579</v>
      </c>
      <c r="J35" s="9">
        <v>-4280864</v>
      </c>
      <c r="K35" s="9">
        <v>-4281242</v>
      </c>
      <c r="L35" s="9">
        <v>-4281746</v>
      </c>
      <c r="M35" s="21">
        <v>-4281545</v>
      </c>
      <c r="N35" s="26">
        <f t="shared" si="0"/>
        <v>-4281450.0999999996</v>
      </c>
      <c r="O35" s="28">
        <f t="shared" si="1"/>
        <v>355852.49999999953</v>
      </c>
    </row>
    <row r="36" spans="1:15" x14ac:dyDescent="0.25">
      <c r="A36" s="8">
        <v>0.3</v>
      </c>
      <c r="B36" s="8">
        <v>2.9</v>
      </c>
      <c r="C36" s="8">
        <f>B36-A36</f>
        <v>2.6</v>
      </c>
      <c r="D36" s="9">
        <v>-4637956</v>
      </c>
      <c r="E36" s="9">
        <v>-4638187</v>
      </c>
      <c r="F36" s="9">
        <v>-4637302</v>
      </c>
      <c r="G36" s="9">
        <v>-4638166</v>
      </c>
      <c r="H36" s="9">
        <v>-4638174</v>
      </c>
      <c r="I36" s="9">
        <v>-4638322</v>
      </c>
      <c r="J36" s="9">
        <v>-4637842</v>
      </c>
      <c r="K36" s="9">
        <v>-4637930</v>
      </c>
      <c r="L36" s="9">
        <v>-4638239</v>
      </c>
      <c r="M36" s="21">
        <v>-4638492</v>
      </c>
      <c r="N36" s="26">
        <f t="shared" si="0"/>
        <v>-4638061</v>
      </c>
      <c r="O36" s="28">
        <f t="shared" si="1"/>
        <v>356610.90000000037</v>
      </c>
    </row>
    <row r="37" spans="1:15" x14ac:dyDescent="0.25">
      <c r="A37" s="8">
        <v>0.2</v>
      </c>
      <c r="B37" s="8">
        <v>3</v>
      </c>
      <c r="C37" s="8">
        <f>B37-A37</f>
        <v>2.8</v>
      </c>
      <c r="D37" s="9">
        <v>-4994183</v>
      </c>
      <c r="E37" s="9">
        <v>-4995476</v>
      </c>
      <c r="F37" s="9">
        <v>-4995361</v>
      </c>
      <c r="G37" s="9">
        <v>-4994788</v>
      </c>
      <c r="H37" s="9">
        <v>-4994789</v>
      </c>
      <c r="I37" s="9">
        <v>-4994540</v>
      </c>
      <c r="J37" s="9">
        <v>-4995193</v>
      </c>
      <c r="K37" s="9">
        <v>-4995386</v>
      </c>
      <c r="L37" s="9">
        <v>-4994866</v>
      </c>
      <c r="M37" s="21">
        <v>-4995519</v>
      </c>
      <c r="N37" s="26">
        <f t="shared" si="0"/>
        <v>-4995010.0999999996</v>
      </c>
      <c r="O37" s="28">
        <f t="shared" si="1"/>
        <v>356949.09999999963</v>
      </c>
    </row>
    <row r="38" spans="1:15" x14ac:dyDescent="0.25">
      <c r="A38" s="8">
        <v>0.1</v>
      </c>
      <c r="B38" s="8">
        <v>3.1</v>
      </c>
      <c r="C38" s="8">
        <f>B38-A38</f>
        <v>3</v>
      </c>
      <c r="D38" s="9">
        <v>-5351878</v>
      </c>
      <c r="E38" s="9">
        <v>-5352601</v>
      </c>
      <c r="F38" s="9">
        <v>-5350436</v>
      </c>
      <c r="G38" s="9">
        <v>-5352298</v>
      </c>
      <c r="H38" s="9">
        <v>-5352275</v>
      </c>
      <c r="I38" s="9">
        <v>-5352353</v>
      </c>
      <c r="J38" s="9">
        <v>-5350997</v>
      </c>
      <c r="K38" s="9">
        <v>-5351373</v>
      </c>
      <c r="L38" s="9">
        <v>-5351283</v>
      </c>
      <c r="M38" s="21">
        <v>-5351728</v>
      </c>
      <c r="N38" s="26">
        <f t="shared" si="0"/>
        <v>-5351722.2</v>
      </c>
      <c r="O38" s="28">
        <f t="shared" si="1"/>
        <v>356712.10000000056</v>
      </c>
    </row>
    <row r="39" spans="1:15" ht="15.75" thickBot="1" x14ac:dyDescent="0.3">
      <c r="A39" s="8">
        <v>0</v>
      </c>
      <c r="B39" s="8">
        <v>3.2</v>
      </c>
      <c r="C39" s="8">
        <f>B39-A39</f>
        <v>3.2</v>
      </c>
      <c r="D39" s="9">
        <v>-5708310</v>
      </c>
      <c r="E39" s="9">
        <v>-5707875</v>
      </c>
      <c r="F39" s="9">
        <v>-5707718</v>
      </c>
      <c r="G39" s="9">
        <v>-5708748</v>
      </c>
      <c r="H39" s="9">
        <v>-5707160</v>
      </c>
      <c r="I39" s="9">
        <v>-5707616</v>
      </c>
      <c r="J39" s="9">
        <v>-5708367</v>
      </c>
      <c r="K39" s="9">
        <v>-5707388</v>
      </c>
      <c r="L39" s="9">
        <v>-5708380</v>
      </c>
      <c r="M39" s="23">
        <v>-5708177</v>
      </c>
      <c r="N39" s="29">
        <f t="shared" si="0"/>
        <v>-5707973.9000000004</v>
      </c>
      <c r="O39" s="30">
        <f t="shared" si="1"/>
        <v>356251.70000000019</v>
      </c>
    </row>
    <row r="40" spans="1:15" x14ac:dyDescent="0.25">
      <c r="M40" s="14" t="s">
        <v>388</v>
      </c>
      <c r="N40" s="12"/>
      <c r="O40" s="20">
        <f>AVERAGE(O8:O39)</f>
        <v>356728.6</v>
      </c>
    </row>
    <row r="41" spans="1:15" ht="15.75" thickBot="1" x14ac:dyDescent="0.3">
      <c r="M41" s="11" t="s">
        <v>390</v>
      </c>
      <c r="N41" s="15"/>
      <c r="O41" s="13">
        <f>-O40/0.2</f>
        <v>-1783642.9999999998</v>
      </c>
    </row>
    <row r="42" spans="1:15" x14ac:dyDescent="0.25">
      <c r="B42" s="19" t="s">
        <v>392</v>
      </c>
      <c r="C42" s="19"/>
      <c r="D42" s="19"/>
      <c r="E42" s="19"/>
      <c r="F42" s="19"/>
      <c r="G42" s="19"/>
    </row>
    <row r="43" spans="1:15" x14ac:dyDescent="0.25">
      <c r="B43" s="19" t="s">
        <v>394</v>
      </c>
      <c r="C43" s="19"/>
      <c r="D43" s="19"/>
      <c r="E43" s="19"/>
      <c r="F43" s="19"/>
      <c r="G43" s="19"/>
    </row>
    <row r="44" spans="1:15" ht="15.75" thickBot="1" x14ac:dyDescent="0.3"/>
    <row r="45" spans="1:15" ht="15.75" thickBot="1" x14ac:dyDescent="0.3">
      <c r="B45" s="31" t="s">
        <v>395</v>
      </c>
      <c r="C45" s="32"/>
      <c r="D45" s="32"/>
      <c r="E45" s="32"/>
      <c r="F45" s="33"/>
    </row>
    <row r="48" spans="1:15" x14ac:dyDescent="0.25">
      <c r="B48" s="16" t="s">
        <v>391</v>
      </c>
      <c r="C48" s="8" t="s">
        <v>385</v>
      </c>
      <c r="D48" s="16" t="s">
        <v>389</v>
      </c>
    </row>
    <row r="49" spans="2:4" x14ac:dyDescent="0.25">
      <c r="B49" s="17">
        <v>0</v>
      </c>
      <c r="C49" s="17">
        <v>-3.2</v>
      </c>
      <c r="D49" s="18">
        <f>$O$41*C49+$B$49</f>
        <v>5707657.5999999996</v>
      </c>
    </row>
    <row r="50" spans="2:4" x14ac:dyDescent="0.25">
      <c r="C50" s="17">
        <f>C49+0.2</f>
        <v>-3</v>
      </c>
      <c r="D50" s="18">
        <f>$O$41*C50+$B$49</f>
        <v>5350928.9999999991</v>
      </c>
    </row>
    <row r="51" spans="2:4" x14ac:dyDescent="0.25">
      <c r="C51" s="17">
        <f t="shared" ref="C51:C74" si="2">C50+0.2</f>
        <v>-2.8</v>
      </c>
      <c r="D51" s="18">
        <f>$O$41*C51+$B$49</f>
        <v>4994200.3999999994</v>
      </c>
    </row>
    <row r="52" spans="2:4" x14ac:dyDescent="0.25">
      <c r="C52" s="17">
        <f t="shared" si="2"/>
        <v>-2.5999999999999996</v>
      </c>
      <c r="D52" s="18">
        <f>$O$41*C52+$B$49</f>
        <v>4637471.7999999989</v>
      </c>
    </row>
    <row r="53" spans="2:4" x14ac:dyDescent="0.25">
      <c r="C53" s="17">
        <f t="shared" si="2"/>
        <v>-2.3999999999999995</v>
      </c>
      <c r="D53" s="18">
        <f>$O$41*C53+$B$49</f>
        <v>4280743.1999999983</v>
      </c>
    </row>
    <row r="54" spans="2:4" x14ac:dyDescent="0.25">
      <c r="C54" s="17">
        <f t="shared" si="2"/>
        <v>-2.1999999999999993</v>
      </c>
      <c r="D54" s="18">
        <f>$O$41*C54+$B$49</f>
        <v>3924014.5999999982</v>
      </c>
    </row>
    <row r="55" spans="2:4" x14ac:dyDescent="0.25">
      <c r="C55" s="17">
        <f t="shared" si="2"/>
        <v>-1.9999999999999993</v>
      </c>
      <c r="D55" s="18">
        <f>$O$41*C55+$B$49</f>
        <v>3567285.9999999981</v>
      </c>
    </row>
    <row r="56" spans="2:4" x14ac:dyDescent="0.25">
      <c r="C56" s="17">
        <f t="shared" si="2"/>
        <v>-1.7999999999999994</v>
      </c>
      <c r="D56" s="18">
        <f>$O$41*C56+$B$49</f>
        <v>3210557.3999999985</v>
      </c>
    </row>
    <row r="57" spans="2:4" x14ac:dyDescent="0.25">
      <c r="C57" s="17">
        <f t="shared" si="2"/>
        <v>-1.5999999999999994</v>
      </c>
      <c r="D57" s="18">
        <f>$O$41*C57+$B$49</f>
        <v>2853828.7999999984</v>
      </c>
    </row>
    <row r="58" spans="2:4" x14ac:dyDescent="0.25">
      <c r="C58" s="17">
        <f t="shared" si="2"/>
        <v>-1.3999999999999995</v>
      </c>
      <c r="D58" s="18">
        <f>$O$41*C58+$B$49</f>
        <v>2497100.1999999988</v>
      </c>
    </row>
    <row r="59" spans="2:4" x14ac:dyDescent="0.25">
      <c r="C59" s="17">
        <f t="shared" si="2"/>
        <v>-1.1999999999999995</v>
      </c>
      <c r="D59" s="18">
        <f>$O$41*C59+$B$49</f>
        <v>2140371.5999999987</v>
      </c>
    </row>
    <row r="60" spans="2:4" x14ac:dyDescent="0.25">
      <c r="C60" s="17">
        <f t="shared" si="2"/>
        <v>-0.99999999999999956</v>
      </c>
      <c r="D60" s="18">
        <f>$O$41*C60+$B$49</f>
        <v>1783642.9999999991</v>
      </c>
    </row>
    <row r="61" spans="2:4" x14ac:dyDescent="0.25">
      <c r="C61" s="17">
        <f t="shared" si="2"/>
        <v>-0.7999999999999996</v>
      </c>
      <c r="D61" s="18">
        <f>$O$41*C61+$B$49</f>
        <v>1426914.3999999992</v>
      </c>
    </row>
    <row r="62" spans="2:4" x14ac:dyDescent="0.25">
      <c r="C62" s="17">
        <f t="shared" si="2"/>
        <v>-0.59999999999999964</v>
      </c>
      <c r="D62" s="18">
        <f>$O$41*C62+$B$49</f>
        <v>1070185.7999999991</v>
      </c>
    </row>
    <row r="63" spans="2:4" x14ac:dyDescent="0.25">
      <c r="C63" s="17">
        <f t="shared" si="2"/>
        <v>-0.39999999999999963</v>
      </c>
      <c r="D63" s="18">
        <f>$O$41*C63+$B$49</f>
        <v>713457.19999999925</v>
      </c>
    </row>
    <row r="64" spans="2:4" x14ac:dyDescent="0.25">
      <c r="C64" s="17">
        <f t="shared" si="2"/>
        <v>-0.19999999999999962</v>
      </c>
      <c r="D64" s="18">
        <f>$O$41*C64+$B$49</f>
        <v>356728.59999999928</v>
      </c>
    </row>
    <row r="65" spans="3:4" x14ac:dyDescent="0.25">
      <c r="C65" s="17">
        <v>0</v>
      </c>
      <c r="D65" s="18">
        <f>$O$41*C65+$B$49</f>
        <v>0</v>
      </c>
    </row>
    <row r="66" spans="3:4" x14ac:dyDescent="0.25">
      <c r="C66" s="17">
        <f t="shared" si="2"/>
        <v>0.2</v>
      </c>
      <c r="D66" s="18">
        <f>$O$41*C66+$B$49</f>
        <v>-356728.6</v>
      </c>
    </row>
    <row r="67" spans="3:4" x14ac:dyDescent="0.25">
      <c r="C67" s="17">
        <f t="shared" si="2"/>
        <v>0.4</v>
      </c>
      <c r="D67" s="18">
        <f>$O$41*C67+$B$49</f>
        <v>-713457.2</v>
      </c>
    </row>
    <row r="68" spans="3:4" x14ac:dyDescent="0.25">
      <c r="C68" s="17">
        <f t="shared" si="2"/>
        <v>0.60000000000000009</v>
      </c>
      <c r="D68" s="18">
        <f>$O$41*C68+$B$49</f>
        <v>-1070185.8</v>
      </c>
    </row>
    <row r="69" spans="3:4" x14ac:dyDescent="0.25">
      <c r="C69" s="17">
        <f t="shared" si="2"/>
        <v>0.8</v>
      </c>
      <c r="D69" s="18">
        <f>$O$41*C69+$B$49</f>
        <v>-1426914.4</v>
      </c>
    </row>
    <row r="70" spans="3:4" x14ac:dyDescent="0.25">
      <c r="C70" s="17">
        <f t="shared" si="2"/>
        <v>1</v>
      </c>
      <c r="D70" s="18">
        <f>$O$41*C70+$B$49</f>
        <v>-1783642.9999999998</v>
      </c>
    </row>
    <row r="71" spans="3:4" x14ac:dyDescent="0.25">
      <c r="C71" s="17">
        <f t="shared" si="2"/>
        <v>1.2</v>
      </c>
      <c r="D71" s="18">
        <f>$O$41*C71+$B$49</f>
        <v>-2140371.5999999996</v>
      </c>
    </row>
    <row r="72" spans="3:4" x14ac:dyDescent="0.25">
      <c r="C72" s="17">
        <f t="shared" si="2"/>
        <v>1.4</v>
      </c>
      <c r="D72" s="18">
        <f>$O$41*C72+$B$49</f>
        <v>-2497100.1999999997</v>
      </c>
    </row>
    <row r="73" spans="3:4" x14ac:dyDescent="0.25">
      <c r="C73" s="17">
        <f t="shared" si="2"/>
        <v>1.5999999999999999</v>
      </c>
      <c r="D73" s="18">
        <f>$O$41*C73+$B$49</f>
        <v>-2853828.7999999993</v>
      </c>
    </row>
    <row r="74" spans="3:4" x14ac:dyDescent="0.25">
      <c r="C74" s="17">
        <f t="shared" si="2"/>
        <v>1.7999999999999998</v>
      </c>
      <c r="D74" s="18">
        <f>$O$41*C74+$B$49</f>
        <v>-3210557.3999999994</v>
      </c>
    </row>
    <row r="75" spans="3:4" x14ac:dyDescent="0.25">
      <c r="C75" s="17">
        <f>C74+0.2</f>
        <v>1.9999999999999998</v>
      </c>
      <c r="D75" s="18">
        <f>$O$41*C75+$B$49</f>
        <v>-3567285.9999999991</v>
      </c>
    </row>
    <row r="76" spans="3:4" x14ac:dyDescent="0.25">
      <c r="C76" s="17">
        <f>C75+0.2</f>
        <v>2.1999999999999997</v>
      </c>
      <c r="D76" s="18">
        <f>$O$41*C76+$B$49</f>
        <v>-3924014.5999999992</v>
      </c>
    </row>
    <row r="77" spans="3:4" x14ac:dyDescent="0.25">
      <c r="C77" s="17">
        <f t="shared" ref="C77" si="3">C76+0.2</f>
        <v>2.4</v>
      </c>
      <c r="D77" s="18">
        <f>$O$41*C77+$B$49</f>
        <v>-4280743.1999999993</v>
      </c>
    </row>
    <row r="78" spans="3:4" x14ac:dyDescent="0.25">
      <c r="C78" s="17">
        <f>C77+0.2</f>
        <v>2.6</v>
      </c>
      <c r="D78" s="18">
        <f>$O$41*C78+$B$49</f>
        <v>-4637471.8</v>
      </c>
    </row>
    <row r="79" spans="3:4" x14ac:dyDescent="0.25">
      <c r="C79" s="17">
        <f t="shared" ref="C79:C80" si="4">C78+0.2</f>
        <v>2.8000000000000003</v>
      </c>
      <c r="D79" s="18">
        <f>$O$41*C79+$B$49</f>
        <v>-4994200.3999999994</v>
      </c>
    </row>
    <row r="80" spans="3:4" x14ac:dyDescent="0.25">
      <c r="C80" s="17">
        <f t="shared" si="4"/>
        <v>3.0000000000000004</v>
      </c>
      <c r="D80" s="18">
        <f>$O$41*C80+$B$49</f>
        <v>-5350929</v>
      </c>
    </row>
    <row r="81" spans="3:4" x14ac:dyDescent="0.25">
      <c r="C81" s="17">
        <f>C80+0.2</f>
        <v>3.2000000000000006</v>
      </c>
      <c r="D81" s="18">
        <f>$O$41*C81+$B$49</f>
        <v>-5707657.6000000006</v>
      </c>
    </row>
  </sheetData>
  <mergeCells count="6">
    <mergeCell ref="M40:N40"/>
    <mergeCell ref="M41:N41"/>
    <mergeCell ref="B42:G42"/>
    <mergeCell ref="B43:G43"/>
    <mergeCell ref="B45:F45"/>
    <mergeCell ref="D4:M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Комков Василий Николаевич</dc:creator>
  <cp:lastModifiedBy>Комков Василий Николаевич</cp:lastModifiedBy>
  <dcterms:created xsi:type="dcterms:W3CDTF">2019-09-20T11:11:27Z</dcterms:created>
  <dcterms:modified xsi:type="dcterms:W3CDTF">2019-09-23T06:58:18Z</dcterms:modified>
</cp:coreProperties>
</file>