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测算日股" sheetId="4" r:id="rId1"/>
    <sheet name="模拟测算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<sst xmlns="http://schemas.openxmlformats.org/spreadsheetml/2006/main" count="50" uniqueCount="18">
  <si>
    <t>总金额</t>
  </si>
  <si>
    <t>次序</t>
  </si>
  <si>
    <t>第一层切割</t>
  </si>
  <si>
    <t>第一层收益率</t>
  </si>
  <si>
    <t>盈亏总金额</t>
  </si>
  <si>
    <t>累积盈亏</t>
  </si>
  <si>
    <t>第一层对于总金额的贡献</t>
  </si>
  <si>
    <t>第二层切割</t>
  </si>
  <si>
    <t>第二层收益率</t>
  </si>
  <si>
    <t>第二层对于总金额的贡献</t>
  </si>
  <si>
    <t>第三层切割</t>
  </si>
  <si>
    <t>第三层收益率</t>
  </si>
  <si>
    <t>杠杆成本</t>
  </si>
  <si>
    <t>杠杆对总金额的成本</t>
  </si>
  <si>
    <t>累积收益-杠杆成本</t>
  </si>
  <si>
    <t>第三层对于总金额的贡献</t>
  </si>
  <si>
    <t>总收益率</t>
  </si>
  <si>
    <t>月份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</si>
</sst>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8" borderId="10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24" fillId="33" borderId="5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shrinkToFit="1"/>
    </xf>
    <xf numFmtId="9" fontId="1" fillId="0" borderId="0" xfId="0" applyNumberFormat="1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10" fontId="3" fillId="6" borderId="2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测算日股!$W$1</c:f>
              <c:strCache>
                <c:ptCount val="1"/>
                <c:pt idx="0">
                  <c:v>第一层收益率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测算日股!$W$2:$W$35</c:f>
              <c:numCache>
                <c:formatCode>0.00%</c:formatCode>
                <c:ptCount val="34"/>
                <c:pt idx="0">
                  <c:v>-0.01868</c:v>
                </c:pt>
              </c:numCache>
            </c:numRef>
          </c:val>
        </c:ser>
        <c:ser>
          <c:idx val="1"/>
          <c:order val="1"/>
          <c:tx>
            <c:strRef>
              <c:f>测算日股!$X$1</c:f>
              <c:strCache>
                <c:ptCount val="1"/>
                <c:pt idx="0">
                  <c:v>第二层收益率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测算日股!$X$2:$X$35</c:f>
              <c:numCache>
                <c:formatCode>0.00%</c:formatCode>
                <c:ptCount val="34"/>
                <c:pt idx="0">
                  <c:v>-0.01476</c:v>
                </c:pt>
              </c:numCache>
            </c:numRef>
          </c:val>
        </c:ser>
        <c:ser>
          <c:idx val="2"/>
          <c:order val="2"/>
          <c:tx>
            <c:strRef>
              <c:f>测算日股!$Y$1</c:f>
              <c:strCache>
                <c:ptCount val="1"/>
                <c:pt idx="0">
                  <c:v>第三层对于总金额的贡献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测算日股!$Y$2:$Y$35</c:f>
              <c:numCache>
                <c:formatCode>0.00%</c:formatCode>
                <c:ptCount val="34"/>
                <c:pt idx="0">
                  <c:v>0.0261466666666667</c:v>
                </c:pt>
              </c:numCache>
            </c:numRef>
          </c:val>
        </c:ser>
        <c:ser>
          <c:idx val="3"/>
          <c:order val="3"/>
          <c:tx>
            <c:strRef>
              <c:f>测算日股!$Z$1</c:f>
              <c:strCache>
                <c:ptCount val="1"/>
                <c:pt idx="0">
                  <c:v>总收益率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测算日股!$Z$2:$Z$35</c:f>
              <c:numCache>
                <c:formatCode>0.00%</c:formatCode>
                <c:ptCount val="34"/>
                <c:pt idx="0">
                  <c:v>-0.00729333333333333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09384"/>
        <c:axId val="690438914"/>
      </c:barChart>
      <c:catAx>
        <c:axId val="77890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438914"/>
        <c:crosses val="autoZero"/>
        <c:auto val="1"/>
        <c:lblAlgn val="ctr"/>
        <c:lblOffset val="100"/>
        <c:noMultiLvlLbl val="0"/>
      </c:catAx>
      <c:valAx>
        <c:axId val="690438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9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23</xdr:col>
      <xdr:colOff>294005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685800" y="342900"/>
        <a:ext cx="15381605" cy="390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1"/>
  <sheetViews>
    <sheetView tabSelected="1" workbookViewId="0">
      <selection activeCell="I8" sqref="I8:I12"/>
    </sheetView>
  </sheetViews>
  <sheetFormatPr defaultColWidth="6.875" defaultRowHeight="18.75"/>
  <cols>
    <col min="1" max="3" width="6.875" style="3" customWidth="1"/>
    <col min="4" max="4" width="9.875" style="15" customWidth="1"/>
    <col min="5" max="8" width="6.875" style="3" customWidth="1"/>
    <col min="9" max="9" width="9.875" style="15" customWidth="1"/>
    <col min="10" max="13" width="6.875" style="3" customWidth="1"/>
    <col min="14" max="14" width="8.125" style="16" customWidth="1"/>
    <col min="15" max="17" width="6.875" style="3" customWidth="1"/>
    <col min="18" max="19" width="8.75" style="3" customWidth="1"/>
    <col min="20" max="22" width="6.875" style="3" customWidth="1"/>
    <col min="23" max="23" width="8.5" style="3" customWidth="1"/>
    <col min="24" max="24" width="9.875" style="3" customWidth="1"/>
    <col min="25" max="25" width="9" style="3" customWidth="1"/>
    <col min="26" max="26" width="9.875" style="3" customWidth="1"/>
    <col min="27" max="16380" width="6.875" style="3" customWidth="1"/>
    <col min="16381" max="16381" width="6.875" style="17" customWidth="1"/>
    <col min="16382" max="16384" width="6.875" style="17"/>
  </cols>
  <sheetData>
    <row r="1" s="3" customFormat="1" ht="56.1" customHeight="1" spans="1:26">
      <c r="A1" s="3" t="s">
        <v>0</v>
      </c>
      <c r="B1" s="3" t="s">
        <v>1</v>
      </c>
      <c r="C1" s="4" t="s">
        <v>2</v>
      </c>
      <c r="D1" s="18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20" t="s">
        <v>8</v>
      </c>
      <c r="J1" s="5" t="s">
        <v>4</v>
      </c>
      <c r="K1" s="5" t="s">
        <v>5</v>
      </c>
      <c r="L1" s="5" t="s">
        <v>9</v>
      </c>
      <c r="M1" s="10" t="s">
        <v>10</v>
      </c>
      <c r="N1" s="21" t="s">
        <v>11</v>
      </c>
      <c r="O1" s="10" t="s">
        <v>4</v>
      </c>
      <c r="P1" s="10" t="s">
        <v>5</v>
      </c>
      <c r="Q1" s="10" t="s">
        <v>12</v>
      </c>
      <c r="R1" s="10" t="s">
        <v>13</v>
      </c>
      <c r="S1" s="10" t="s">
        <v>14</v>
      </c>
      <c r="T1" s="10" t="s">
        <v>15</v>
      </c>
      <c r="V1" s="23" t="s">
        <v>1</v>
      </c>
      <c r="W1" s="24" t="s">
        <v>3</v>
      </c>
      <c r="X1" s="25" t="s">
        <v>8</v>
      </c>
      <c r="Y1" s="27" t="s">
        <v>15</v>
      </c>
      <c r="Z1" s="28" t="s">
        <v>16</v>
      </c>
    </row>
    <row r="2" s="3" customFormat="1" spans="1:26">
      <c r="A2" s="3">
        <v>100</v>
      </c>
      <c r="B2" s="3">
        <v>1</v>
      </c>
      <c r="C2" s="3">
        <f t="shared" ref="C2:C13" si="0">$A$2*0.4</f>
        <v>40</v>
      </c>
      <c r="D2" s="19">
        <v>-0.0467</v>
      </c>
      <c r="E2" s="3">
        <f>C2*D2</f>
        <v>-1.868</v>
      </c>
      <c r="F2" s="3">
        <f>E2</f>
        <v>-1.868</v>
      </c>
      <c r="G2" s="7">
        <f t="shared" ref="G2:G13" si="1">F2/$A$2</f>
        <v>-0.01868</v>
      </c>
      <c r="H2" s="3">
        <f t="shared" ref="H2:H13" si="2">$A$2*0.4</f>
        <v>40</v>
      </c>
      <c r="I2" s="19">
        <v>-0.0369</v>
      </c>
      <c r="J2" s="3">
        <f>H2*I2</f>
        <v>-1.476</v>
      </c>
      <c r="K2" s="3">
        <f>J2</f>
        <v>-1.476</v>
      </c>
      <c r="L2" s="7">
        <f t="shared" ref="L2:L13" si="3">K2/$A$2</f>
        <v>-0.01476</v>
      </c>
      <c r="M2" s="3">
        <f t="shared" ref="M2:M13" si="4">$A$2*0.4</f>
        <v>40</v>
      </c>
      <c r="N2" s="22">
        <v>0.0677</v>
      </c>
      <c r="O2" s="3">
        <f>M2*N2</f>
        <v>2.708</v>
      </c>
      <c r="P2" s="3">
        <f>O2</f>
        <v>2.708</v>
      </c>
      <c r="Q2" s="3">
        <f t="shared" ref="Q2:Q13" si="5">M2*0.028/12</f>
        <v>0.0933333333333333</v>
      </c>
      <c r="R2" s="14">
        <f t="shared" ref="R2:R13" si="6">Q2/$A$2</f>
        <v>0.000933333333333333</v>
      </c>
      <c r="S2" s="3">
        <f t="shared" ref="S2:S13" si="7">P2-Q2</f>
        <v>2.61466666666667</v>
      </c>
      <c r="T2" s="7">
        <f t="shared" ref="T2:T13" si="8">S2/$A$2</f>
        <v>0.0261466666666667</v>
      </c>
      <c r="V2" s="3">
        <v>1</v>
      </c>
      <c r="W2" s="26">
        <f>G2</f>
        <v>-0.01868</v>
      </c>
      <c r="X2" s="26">
        <f>L2</f>
        <v>-0.01476</v>
      </c>
      <c r="Y2" s="26">
        <f>T2</f>
        <v>0.0261466666666667</v>
      </c>
      <c r="Z2" s="26">
        <f>SUM(W2:Y2)</f>
        <v>-0.00729333333333333</v>
      </c>
    </row>
    <row r="3" s="3" customFormat="1" spans="1:26">
      <c r="A3" s="8"/>
      <c r="B3" s="3">
        <v>2</v>
      </c>
      <c r="C3" s="3">
        <f t="shared" si="0"/>
        <v>40</v>
      </c>
      <c r="D3" s="19"/>
      <c r="E3" s="3"/>
      <c r="F3" s="3"/>
      <c r="G3" s="7">
        <f t="shared" si="1"/>
        <v>0</v>
      </c>
      <c r="H3" s="3">
        <f t="shared" si="2"/>
        <v>40</v>
      </c>
      <c r="I3" s="19"/>
      <c r="J3" s="3"/>
      <c r="K3" s="3"/>
      <c r="L3" s="7">
        <f t="shared" si="3"/>
        <v>0</v>
      </c>
      <c r="M3" s="3">
        <f t="shared" si="4"/>
        <v>40</v>
      </c>
      <c r="N3" s="22"/>
      <c r="O3" s="3"/>
      <c r="P3" s="3"/>
      <c r="Q3" s="3">
        <f t="shared" si="5"/>
        <v>0.0933333333333333</v>
      </c>
      <c r="R3" s="14">
        <f t="shared" si="6"/>
        <v>0.000933333333333333</v>
      </c>
      <c r="S3" s="3">
        <f t="shared" si="7"/>
        <v>-0.0933333333333333</v>
      </c>
      <c r="T3" s="7">
        <f t="shared" si="8"/>
        <v>-0.000933333333333333</v>
      </c>
      <c r="V3" s="3">
        <v>2</v>
      </c>
      <c r="W3" s="26"/>
      <c r="X3" s="26"/>
      <c r="Y3" s="26"/>
      <c r="Z3" s="26"/>
    </row>
    <row r="4" s="3" customFormat="1" spans="1:26">
      <c r="A4" s="6"/>
      <c r="B4" s="3">
        <v>3</v>
      </c>
      <c r="C4" s="3">
        <f t="shared" si="0"/>
        <v>40</v>
      </c>
      <c r="D4" s="19"/>
      <c r="E4" s="3"/>
      <c r="F4" s="3"/>
      <c r="G4" s="7">
        <f t="shared" si="1"/>
        <v>0</v>
      </c>
      <c r="H4" s="3">
        <f t="shared" si="2"/>
        <v>40</v>
      </c>
      <c r="I4" s="19"/>
      <c r="J4" s="3"/>
      <c r="K4" s="3"/>
      <c r="L4" s="7">
        <f t="shared" si="3"/>
        <v>0</v>
      </c>
      <c r="M4" s="3">
        <f t="shared" si="4"/>
        <v>40</v>
      </c>
      <c r="N4" s="22"/>
      <c r="O4" s="3"/>
      <c r="P4" s="3"/>
      <c r="Q4" s="3">
        <f t="shared" si="5"/>
        <v>0.0933333333333333</v>
      </c>
      <c r="R4" s="14">
        <f t="shared" si="6"/>
        <v>0.000933333333333333</v>
      </c>
      <c r="S4" s="3">
        <f t="shared" si="7"/>
        <v>-0.0933333333333333</v>
      </c>
      <c r="T4" s="7">
        <f t="shared" si="8"/>
        <v>-0.000933333333333333</v>
      </c>
      <c r="V4" s="3">
        <v>3</v>
      </c>
      <c r="W4" s="26"/>
      <c r="X4" s="26"/>
      <c r="Y4" s="26"/>
      <c r="Z4" s="26"/>
    </row>
    <row r="5" s="3" customFormat="1" spans="1:26">
      <c r="A5" s="6"/>
      <c r="B5" s="3">
        <v>4</v>
      </c>
      <c r="C5" s="3">
        <f t="shared" si="0"/>
        <v>40</v>
      </c>
      <c r="D5" s="19"/>
      <c r="E5" s="3"/>
      <c r="F5" s="3"/>
      <c r="G5" s="7">
        <f t="shared" si="1"/>
        <v>0</v>
      </c>
      <c r="H5" s="3">
        <f t="shared" si="2"/>
        <v>40</v>
      </c>
      <c r="I5" s="19"/>
      <c r="J5" s="3"/>
      <c r="K5" s="3"/>
      <c r="L5" s="7">
        <f t="shared" si="3"/>
        <v>0</v>
      </c>
      <c r="M5" s="3">
        <f t="shared" si="4"/>
        <v>40</v>
      </c>
      <c r="N5" s="22"/>
      <c r="O5" s="3"/>
      <c r="P5" s="3"/>
      <c r="Q5" s="3">
        <f t="shared" si="5"/>
        <v>0.0933333333333333</v>
      </c>
      <c r="R5" s="14">
        <f t="shared" si="6"/>
        <v>0.000933333333333333</v>
      </c>
      <c r="S5" s="3">
        <f t="shared" si="7"/>
        <v>-0.0933333333333333</v>
      </c>
      <c r="T5" s="7">
        <f t="shared" si="8"/>
        <v>-0.000933333333333333</v>
      </c>
      <c r="V5" s="3">
        <v>4</v>
      </c>
      <c r="W5" s="26"/>
      <c r="X5" s="26"/>
      <c r="Y5" s="26"/>
      <c r="Z5" s="26"/>
    </row>
    <row r="6" s="3" customFormat="1" spans="1:26">
      <c r="A6" s="6"/>
      <c r="B6" s="3">
        <v>5</v>
      </c>
      <c r="C6" s="3">
        <f t="shared" si="0"/>
        <v>40</v>
      </c>
      <c r="D6" s="19"/>
      <c r="E6" s="3"/>
      <c r="F6" s="3"/>
      <c r="G6" s="7">
        <f t="shared" si="1"/>
        <v>0</v>
      </c>
      <c r="H6" s="3">
        <f t="shared" si="2"/>
        <v>40</v>
      </c>
      <c r="I6" s="19"/>
      <c r="J6" s="3"/>
      <c r="K6" s="3"/>
      <c r="L6" s="7">
        <f t="shared" si="3"/>
        <v>0</v>
      </c>
      <c r="M6" s="3">
        <f t="shared" si="4"/>
        <v>40</v>
      </c>
      <c r="N6" s="22"/>
      <c r="O6" s="3"/>
      <c r="P6" s="3"/>
      <c r="Q6" s="3">
        <f t="shared" si="5"/>
        <v>0.0933333333333333</v>
      </c>
      <c r="R6" s="14">
        <f t="shared" si="6"/>
        <v>0.000933333333333333</v>
      </c>
      <c r="S6" s="3">
        <f t="shared" si="7"/>
        <v>-0.0933333333333333</v>
      </c>
      <c r="T6" s="7">
        <f t="shared" si="8"/>
        <v>-0.000933333333333333</v>
      </c>
      <c r="V6" s="3">
        <v>5</v>
      </c>
      <c r="W6" s="26"/>
      <c r="X6" s="26"/>
      <c r="Y6" s="26"/>
      <c r="Z6" s="26"/>
    </row>
    <row r="7" s="3" customFormat="1" spans="1:26">
      <c r="A7" s="6"/>
      <c r="B7" s="3">
        <v>6</v>
      </c>
      <c r="C7" s="3">
        <f t="shared" si="0"/>
        <v>40</v>
      </c>
      <c r="D7" s="19"/>
      <c r="G7" s="7">
        <f t="shared" si="1"/>
        <v>0</v>
      </c>
      <c r="H7" s="3">
        <f t="shared" si="2"/>
        <v>40</v>
      </c>
      <c r="I7" s="19"/>
      <c r="L7" s="7">
        <f t="shared" si="3"/>
        <v>0</v>
      </c>
      <c r="M7" s="3">
        <f t="shared" si="4"/>
        <v>40</v>
      </c>
      <c r="N7" s="22"/>
      <c r="Q7" s="3">
        <f t="shared" si="5"/>
        <v>0.0933333333333333</v>
      </c>
      <c r="R7" s="14">
        <f t="shared" si="6"/>
        <v>0.000933333333333333</v>
      </c>
      <c r="S7" s="3">
        <f t="shared" si="7"/>
        <v>-0.0933333333333333</v>
      </c>
      <c r="T7" s="7">
        <f t="shared" si="8"/>
        <v>-0.000933333333333333</v>
      </c>
      <c r="V7" s="3">
        <v>6</v>
      </c>
      <c r="W7" s="14"/>
      <c r="X7" s="14"/>
      <c r="Y7" s="14"/>
      <c r="Z7" s="14"/>
    </row>
    <row r="8" s="3" customFormat="1" spans="1:26">
      <c r="A8" s="6"/>
      <c r="B8" s="3">
        <v>7</v>
      </c>
      <c r="C8" s="3">
        <f t="shared" si="0"/>
        <v>40</v>
      </c>
      <c r="D8" s="19"/>
      <c r="G8" s="7">
        <f t="shared" si="1"/>
        <v>0</v>
      </c>
      <c r="H8" s="3">
        <f t="shared" si="2"/>
        <v>40</v>
      </c>
      <c r="I8" s="19"/>
      <c r="L8" s="7">
        <f t="shared" si="3"/>
        <v>0</v>
      </c>
      <c r="M8" s="3">
        <f t="shared" si="4"/>
        <v>40</v>
      </c>
      <c r="N8" s="22"/>
      <c r="Q8" s="3">
        <f t="shared" si="5"/>
        <v>0.0933333333333333</v>
      </c>
      <c r="R8" s="14">
        <f t="shared" si="6"/>
        <v>0.000933333333333333</v>
      </c>
      <c r="S8" s="3">
        <f t="shared" si="7"/>
        <v>-0.0933333333333333</v>
      </c>
      <c r="T8" s="7">
        <f t="shared" si="8"/>
        <v>-0.000933333333333333</v>
      </c>
      <c r="V8" s="3">
        <v>7</v>
      </c>
      <c r="W8" s="14"/>
      <c r="X8" s="14"/>
      <c r="Y8" s="14"/>
      <c r="Z8" s="14"/>
    </row>
    <row r="9" s="3" customFormat="1" spans="1:26">
      <c r="A9" s="6"/>
      <c r="B9" s="3">
        <v>8</v>
      </c>
      <c r="C9" s="3">
        <f t="shared" si="0"/>
        <v>40</v>
      </c>
      <c r="D9" s="19"/>
      <c r="G9" s="7">
        <f t="shared" si="1"/>
        <v>0</v>
      </c>
      <c r="H9" s="3">
        <f t="shared" si="2"/>
        <v>40</v>
      </c>
      <c r="I9" s="19"/>
      <c r="L9" s="7">
        <f t="shared" si="3"/>
        <v>0</v>
      </c>
      <c r="M9" s="3">
        <f t="shared" si="4"/>
        <v>40</v>
      </c>
      <c r="N9" s="22"/>
      <c r="Q9" s="3">
        <f t="shared" si="5"/>
        <v>0.0933333333333333</v>
      </c>
      <c r="R9" s="14">
        <f t="shared" si="6"/>
        <v>0.000933333333333333</v>
      </c>
      <c r="S9" s="3">
        <f t="shared" si="7"/>
        <v>-0.0933333333333333</v>
      </c>
      <c r="T9" s="7">
        <f t="shared" si="8"/>
        <v>-0.000933333333333333</v>
      </c>
      <c r="V9" s="3">
        <v>8</v>
      </c>
      <c r="W9" s="14"/>
      <c r="X9" s="14"/>
      <c r="Y9" s="14"/>
      <c r="Z9" s="14"/>
    </row>
    <row r="10" s="3" customFormat="1" spans="1:26">
      <c r="A10" s="6"/>
      <c r="B10" s="3">
        <v>9</v>
      </c>
      <c r="C10" s="3">
        <f t="shared" si="0"/>
        <v>40</v>
      </c>
      <c r="D10" s="19"/>
      <c r="G10" s="7">
        <f t="shared" si="1"/>
        <v>0</v>
      </c>
      <c r="H10" s="3">
        <f t="shared" si="2"/>
        <v>40</v>
      </c>
      <c r="I10" s="19"/>
      <c r="L10" s="7">
        <f t="shared" si="3"/>
        <v>0</v>
      </c>
      <c r="M10" s="3">
        <f t="shared" si="4"/>
        <v>40</v>
      </c>
      <c r="N10" s="22"/>
      <c r="Q10" s="3">
        <f t="shared" si="5"/>
        <v>0.0933333333333333</v>
      </c>
      <c r="R10" s="14">
        <f t="shared" si="6"/>
        <v>0.000933333333333333</v>
      </c>
      <c r="S10" s="3">
        <f t="shared" si="7"/>
        <v>-0.0933333333333333</v>
      </c>
      <c r="T10" s="7">
        <f t="shared" si="8"/>
        <v>-0.000933333333333333</v>
      </c>
      <c r="V10" s="3">
        <v>9</v>
      </c>
      <c r="W10" s="14"/>
      <c r="X10" s="14"/>
      <c r="Y10" s="14"/>
      <c r="Z10" s="14"/>
    </row>
    <row r="11" s="3" customFormat="1" spans="1:26">
      <c r="A11" s="6"/>
      <c r="B11" s="3">
        <v>10</v>
      </c>
      <c r="C11" s="3">
        <f t="shared" si="0"/>
        <v>40</v>
      </c>
      <c r="D11" s="19"/>
      <c r="G11" s="7">
        <f t="shared" si="1"/>
        <v>0</v>
      </c>
      <c r="H11" s="3">
        <f t="shared" si="2"/>
        <v>40</v>
      </c>
      <c r="I11" s="19"/>
      <c r="L11" s="7">
        <f t="shared" si="3"/>
        <v>0</v>
      </c>
      <c r="M11" s="3">
        <f t="shared" si="4"/>
        <v>40</v>
      </c>
      <c r="N11" s="22"/>
      <c r="Q11" s="3">
        <f t="shared" si="5"/>
        <v>0.0933333333333333</v>
      </c>
      <c r="R11" s="14">
        <f t="shared" si="6"/>
        <v>0.000933333333333333</v>
      </c>
      <c r="S11" s="3">
        <f t="shared" si="7"/>
        <v>-0.0933333333333333</v>
      </c>
      <c r="T11" s="7">
        <f t="shared" si="8"/>
        <v>-0.000933333333333333</v>
      </c>
      <c r="V11" s="3">
        <v>10</v>
      </c>
      <c r="W11" s="14"/>
      <c r="X11" s="14"/>
      <c r="Y11" s="14"/>
      <c r="Z11" s="14"/>
    </row>
    <row r="12" s="3" customFormat="1" spans="1:26">
      <c r="A12" s="6"/>
      <c r="B12" s="3">
        <v>11</v>
      </c>
      <c r="C12" s="3">
        <f t="shared" si="0"/>
        <v>40</v>
      </c>
      <c r="D12" s="19"/>
      <c r="G12" s="7">
        <f t="shared" si="1"/>
        <v>0</v>
      </c>
      <c r="H12" s="3">
        <f t="shared" si="2"/>
        <v>40</v>
      </c>
      <c r="I12" s="19"/>
      <c r="L12" s="7">
        <f t="shared" si="3"/>
        <v>0</v>
      </c>
      <c r="M12" s="3">
        <f t="shared" si="4"/>
        <v>40</v>
      </c>
      <c r="N12" s="22"/>
      <c r="Q12" s="3">
        <f t="shared" si="5"/>
        <v>0.0933333333333333</v>
      </c>
      <c r="R12" s="14">
        <f t="shared" si="6"/>
        <v>0.000933333333333333</v>
      </c>
      <c r="S12" s="3">
        <f t="shared" si="7"/>
        <v>-0.0933333333333333</v>
      </c>
      <c r="T12" s="7">
        <f t="shared" si="8"/>
        <v>-0.000933333333333333</v>
      </c>
      <c r="V12" s="3">
        <v>11</v>
      </c>
      <c r="W12" s="14"/>
      <c r="X12" s="14"/>
      <c r="Y12" s="14"/>
      <c r="Z12" s="14"/>
    </row>
    <row r="13" s="3" customFormat="1" spans="1:26">
      <c r="A13" s="6"/>
      <c r="B13" s="3">
        <v>12</v>
      </c>
      <c r="C13" s="3">
        <f t="shared" si="0"/>
        <v>40</v>
      </c>
      <c r="D13" s="19"/>
      <c r="G13" s="7">
        <f t="shared" si="1"/>
        <v>0</v>
      </c>
      <c r="H13" s="3">
        <f t="shared" si="2"/>
        <v>40</v>
      </c>
      <c r="I13" s="19"/>
      <c r="L13" s="7">
        <f t="shared" si="3"/>
        <v>0</v>
      </c>
      <c r="M13" s="3">
        <f t="shared" si="4"/>
        <v>40</v>
      </c>
      <c r="N13" s="22"/>
      <c r="Q13" s="3">
        <f t="shared" si="5"/>
        <v>0.0933333333333333</v>
      </c>
      <c r="R13" s="14">
        <f t="shared" si="6"/>
        <v>0.000933333333333333</v>
      </c>
      <c r="S13" s="3">
        <f t="shared" si="7"/>
        <v>-0.0933333333333333</v>
      </c>
      <c r="T13" s="7">
        <f t="shared" si="8"/>
        <v>-0.000933333333333333</v>
      </c>
      <c r="V13" s="3">
        <v>12</v>
      </c>
      <c r="W13" s="14"/>
      <c r="X13" s="14"/>
      <c r="Y13" s="14"/>
      <c r="Z13" s="14"/>
    </row>
    <row r="14" s="3" customFormat="1" spans="1:22">
      <c r="A14" s="6"/>
      <c r="B14" s="3">
        <v>13</v>
      </c>
      <c r="D14" s="15"/>
      <c r="I14" s="15"/>
      <c r="N14" s="16"/>
      <c r="V14" s="3">
        <v>13</v>
      </c>
    </row>
    <row r="15" s="3" customFormat="1" spans="2:22">
      <c r="B15" s="3">
        <v>14</v>
      </c>
      <c r="D15" s="15"/>
      <c r="G15" s="6"/>
      <c r="I15" s="15"/>
      <c r="N15" s="16"/>
      <c r="V15" s="3">
        <v>14</v>
      </c>
    </row>
    <row r="16" spans="2:22">
      <c r="B16" s="3">
        <v>15</v>
      </c>
      <c r="V16" s="3">
        <v>15</v>
      </c>
    </row>
    <row r="17" spans="2:22">
      <c r="B17" s="3">
        <v>16</v>
      </c>
      <c r="V17" s="3">
        <v>16</v>
      </c>
    </row>
    <row r="18" spans="2:22">
      <c r="B18" s="3">
        <v>17</v>
      </c>
      <c r="V18" s="3">
        <v>17</v>
      </c>
    </row>
    <row r="19" spans="2:22">
      <c r="B19" s="3">
        <v>18</v>
      </c>
      <c r="V19" s="3">
        <v>18</v>
      </c>
    </row>
    <row r="20" spans="2:22">
      <c r="B20" s="3">
        <v>19</v>
      </c>
      <c r="V20" s="3">
        <v>19</v>
      </c>
    </row>
    <row r="21" spans="2:22">
      <c r="B21" s="3">
        <v>20</v>
      </c>
      <c r="V21" s="3">
        <v>20</v>
      </c>
    </row>
    <row r="22" spans="2:22">
      <c r="B22" s="3">
        <v>21</v>
      </c>
      <c r="V22" s="3">
        <v>21</v>
      </c>
    </row>
    <row r="23" spans="2:22">
      <c r="B23" s="3">
        <v>22</v>
      </c>
      <c r="V23" s="3">
        <v>22</v>
      </c>
    </row>
    <row r="24" spans="2:22">
      <c r="B24" s="3">
        <v>23</v>
      </c>
      <c r="V24" s="3">
        <v>23</v>
      </c>
    </row>
    <row r="25" spans="2:22">
      <c r="B25" s="3">
        <v>24</v>
      </c>
      <c r="V25" s="3">
        <v>24</v>
      </c>
    </row>
    <row r="26" spans="2:22">
      <c r="B26" s="3">
        <v>25</v>
      </c>
      <c r="V26" s="3">
        <v>25</v>
      </c>
    </row>
    <row r="27" spans="2:22">
      <c r="B27" s="3">
        <v>26</v>
      </c>
      <c r="V27" s="3">
        <v>26</v>
      </c>
    </row>
    <row r="28" spans="2:22">
      <c r="B28" s="3">
        <v>27</v>
      </c>
      <c r="V28" s="3">
        <v>27</v>
      </c>
    </row>
    <row r="29" spans="2:22">
      <c r="B29" s="3">
        <v>28</v>
      </c>
      <c r="V29" s="3">
        <v>28</v>
      </c>
    </row>
    <row r="30" spans="2:22">
      <c r="B30" s="3">
        <v>29</v>
      </c>
      <c r="V30" s="3">
        <v>29</v>
      </c>
    </row>
    <row r="31" spans="2:22">
      <c r="B31" s="3">
        <v>30</v>
      </c>
      <c r="V31" s="3">
        <v>30</v>
      </c>
    </row>
    <row r="32" spans="2:22">
      <c r="B32" s="3">
        <v>31</v>
      </c>
      <c r="V32" s="3">
        <v>31</v>
      </c>
    </row>
    <row r="33" spans="2:22">
      <c r="B33" s="3">
        <v>32</v>
      </c>
      <c r="V33" s="3">
        <v>32</v>
      </c>
    </row>
    <row r="34" spans="2:22">
      <c r="B34" s="3">
        <v>33</v>
      </c>
      <c r="V34" s="3">
        <v>33</v>
      </c>
    </row>
    <row r="35" spans="2:22">
      <c r="B35" s="3">
        <v>34</v>
      </c>
      <c r="V35" s="3">
        <v>34</v>
      </c>
    </row>
    <row r="36" spans="2:22">
      <c r="B36" s="3">
        <v>35</v>
      </c>
      <c r="V36" s="3">
        <v>35</v>
      </c>
    </row>
    <row r="37" spans="2:22">
      <c r="B37" s="3">
        <v>36</v>
      </c>
      <c r="V37" s="3">
        <v>36</v>
      </c>
    </row>
    <row r="38" spans="2:22">
      <c r="B38" s="3">
        <v>37</v>
      </c>
      <c r="V38" s="3">
        <v>37</v>
      </c>
    </row>
    <row r="39" spans="2:22">
      <c r="B39" s="3">
        <v>38</v>
      </c>
      <c r="V39" s="3">
        <v>38</v>
      </c>
    </row>
    <row r="40" spans="2:22">
      <c r="B40" s="3">
        <v>39</v>
      </c>
      <c r="V40" s="3">
        <v>39</v>
      </c>
    </row>
    <row r="41" spans="2:22">
      <c r="B41" s="3">
        <v>40</v>
      </c>
      <c r="V41" s="3">
        <v>40</v>
      </c>
    </row>
    <row r="42" spans="2:22">
      <c r="B42" s="3">
        <v>41</v>
      </c>
      <c r="V42" s="3">
        <v>41</v>
      </c>
    </row>
    <row r="43" spans="2:22">
      <c r="B43" s="3">
        <v>42</v>
      </c>
      <c r="V43" s="3">
        <v>42</v>
      </c>
    </row>
    <row r="44" spans="2:22">
      <c r="B44" s="3">
        <v>43</v>
      </c>
      <c r="V44" s="3">
        <v>43</v>
      </c>
    </row>
    <row r="45" spans="2:22">
      <c r="B45" s="3">
        <v>44</v>
      </c>
      <c r="V45" s="3">
        <v>44</v>
      </c>
    </row>
    <row r="46" spans="2:22">
      <c r="B46" s="3">
        <v>45</v>
      </c>
      <c r="V46" s="3">
        <v>45</v>
      </c>
    </row>
    <row r="47" spans="2:22">
      <c r="B47" s="3">
        <v>46</v>
      </c>
      <c r="V47" s="3">
        <v>46</v>
      </c>
    </row>
    <row r="48" spans="2:22">
      <c r="B48" s="3">
        <v>47</v>
      </c>
      <c r="V48" s="3">
        <v>47</v>
      </c>
    </row>
    <row r="49" spans="2:22">
      <c r="B49" s="3">
        <v>48</v>
      </c>
      <c r="V49" s="3">
        <v>48</v>
      </c>
    </row>
    <row r="50" spans="2:22">
      <c r="B50" s="3">
        <v>49</v>
      </c>
      <c r="V50" s="3">
        <v>49</v>
      </c>
    </row>
    <row r="51" spans="2:22">
      <c r="B51" s="3">
        <v>50</v>
      </c>
      <c r="V51" s="3">
        <v>50</v>
      </c>
    </row>
    <row r="52" spans="2:22">
      <c r="B52" s="3">
        <v>51</v>
      </c>
      <c r="V52" s="3">
        <v>51</v>
      </c>
    </row>
    <row r="53" spans="2:22">
      <c r="B53" s="3">
        <v>52</v>
      </c>
      <c r="V53" s="3">
        <v>52</v>
      </c>
    </row>
    <row r="54" spans="2:22">
      <c r="B54" s="3">
        <v>53</v>
      </c>
      <c r="V54" s="3">
        <v>53</v>
      </c>
    </row>
    <row r="55" spans="2:22">
      <c r="B55" s="3">
        <v>54</v>
      </c>
      <c r="V55" s="3">
        <v>54</v>
      </c>
    </row>
    <row r="56" spans="2:22">
      <c r="B56" s="3">
        <v>55</v>
      </c>
      <c r="V56" s="3">
        <v>55</v>
      </c>
    </row>
    <row r="57" spans="2:22">
      <c r="B57" s="3">
        <v>56</v>
      </c>
      <c r="V57" s="3">
        <v>56</v>
      </c>
    </row>
    <row r="58" spans="2:22">
      <c r="B58" s="3">
        <v>57</v>
      </c>
      <c r="V58" s="3">
        <v>57</v>
      </c>
    </row>
    <row r="59" spans="2:22">
      <c r="B59" s="3">
        <v>58</v>
      </c>
      <c r="V59" s="3">
        <v>58</v>
      </c>
    </row>
    <row r="60" spans="2:22">
      <c r="B60" s="3">
        <v>59</v>
      </c>
      <c r="V60" s="3">
        <v>59</v>
      </c>
    </row>
    <row r="61" spans="2:22">
      <c r="B61" s="3">
        <v>60</v>
      </c>
      <c r="V61" s="3">
        <v>60</v>
      </c>
    </row>
    <row r="62" spans="2:22">
      <c r="B62" s="3">
        <v>61</v>
      </c>
      <c r="V62" s="3">
        <v>61</v>
      </c>
    </row>
    <row r="63" spans="2:22">
      <c r="B63" s="3">
        <v>62</v>
      </c>
      <c r="V63" s="3">
        <v>62</v>
      </c>
    </row>
    <row r="64" spans="2:22">
      <c r="B64" s="3">
        <v>63</v>
      </c>
      <c r="V64" s="3">
        <v>63</v>
      </c>
    </row>
    <row r="65" spans="2:22">
      <c r="B65" s="3">
        <v>64</v>
      </c>
      <c r="V65" s="3">
        <v>64</v>
      </c>
    </row>
    <row r="66" spans="2:22">
      <c r="B66" s="3">
        <v>65</v>
      </c>
      <c r="V66" s="3">
        <v>65</v>
      </c>
    </row>
    <row r="67" spans="2:22">
      <c r="B67" s="3">
        <v>66</v>
      </c>
      <c r="V67" s="3">
        <v>66</v>
      </c>
    </row>
    <row r="68" spans="2:22">
      <c r="B68" s="3">
        <v>67</v>
      </c>
      <c r="V68" s="3">
        <v>67</v>
      </c>
    </row>
    <row r="69" spans="2:22">
      <c r="B69" s="3">
        <v>68</v>
      </c>
      <c r="V69" s="3">
        <v>68</v>
      </c>
    </row>
    <row r="70" spans="2:22">
      <c r="B70" s="3">
        <v>69</v>
      </c>
      <c r="V70" s="3">
        <v>69</v>
      </c>
    </row>
    <row r="71" spans="2:22">
      <c r="B71" s="3">
        <v>70</v>
      </c>
      <c r="V71" s="3">
        <v>70</v>
      </c>
    </row>
    <row r="72" spans="2:22">
      <c r="B72" s="3">
        <v>71</v>
      </c>
      <c r="V72" s="3">
        <v>71</v>
      </c>
    </row>
    <row r="73" spans="2:22">
      <c r="B73" s="3">
        <v>72</v>
      </c>
      <c r="V73" s="3">
        <v>72</v>
      </c>
    </row>
    <row r="74" spans="2:22">
      <c r="B74" s="3">
        <v>73</v>
      </c>
      <c r="V74" s="3">
        <v>73</v>
      </c>
    </row>
    <row r="75" spans="2:22">
      <c r="B75" s="3">
        <v>74</v>
      </c>
      <c r="V75" s="3">
        <v>74</v>
      </c>
    </row>
    <row r="76" spans="2:22">
      <c r="B76" s="3">
        <v>75</v>
      </c>
      <c r="V76" s="3">
        <v>75</v>
      </c>
    </row>
    <row r="77" spans="2:22">
      <c r="B77" s="3">
        <v>76</v>
      </c>
      <c r="V77" s="3">
        <v>76</v>
      </c>
    </row>
    <row r="78" spans="2:22">
      <c r="B78" s="3">
        <v>77</v>
      </c>
      <c r="V78" s="3">
        <v>77</v>
      </c>
    </row>
    <row r="79" spans="2:22">
      <c r="B79" s="3">
        <v>78</v>
      </c>
      <c r="V79" s="3">
        <v>78</v>
      </c>
    </row>
    <row r="80" spans="2:22">
      <c r="B80" s="3">
        <v>79</v>
      </c>
      <c r="V80" s="3">
        <v>79</v>
      </c>
    </row>
    <row r="81" spans="2:22">
      <c r="B81" s="3">
        <v>80</v>
      </c>
      <c r="V81" s="3">
        <v>80</v>
      </c>
    </row>
    <row r="82" spans="2:22">
      <c r="B82" s="3">
        <v>81</v>
      </c>
      <c r="V82" s="3">
        <v>81</v>
      </c>
    </row>
    <row r="83" spans="2:22">
      <c r="B83" s="3">
        <v>82</v>
      </c>
      <c r="V83" s="3">
        <v>82</v>
      </c>
    </row>
    <row r="84" spans="2:22">
      <c r="B84" s="3">
        <v>83</v>
      </c>
      <c r="V84" s="3">
        <v>83</v>
      </c>
    </row>
    <row r="85" spans="2:22">
      <c r="B85" s="3">
        <v>84</v>
      </c>
      <c r="V85" s="3">
        <v>84</v>
      </c>
    </row>
    <row r="86" spans="2:22">
      <c r="B86" s="3">
        <v>85</v>
      </c>
      <c r="V86" s="3">
        <v>85</v>
      </c>
    </row>
    <row r="87" spans="2:22">
      <c r="B87" s="3">
        <v>86</v>
      </c>
      <c r="V87" s="3">
        <v>86</v>
      </c>
    </row>
    <row r="88" spans="2:22">
      <c r="B88" s="3">
        <v>87</v>
      </c>
      <c r="V88" s="3">
        <v>87</v>
      </c>
    </row>
    <row r="89" spans="2:22">
      <c r="B89" s="3">
        <v>88</v>
      </c>
      <c r="V89" s="3">
        <v>88</v>
      </c>
    </row>
    <row r="90" spans="2:22">
      <c r="B90" s="3">
        <v>89</v>
      </c>
      <c r="V90" s="3">
        <v>89</v>
      </c>
    </row>
    <row r="91" spans="2:22">
      <c r="B91" s="3">
        <v>90</v>
      </c>
      <c r="V91" s="3">
        <v>90</v>
      </c>
    </row>
    <row r="92" spans="2:22">
      <c r="B92" s="3">
        <v>91</v>
      </c>
      <c r="V92" s="3">
        <v>91</v>
      </c>
    </row>
    <row r="93" spans="2:22">
      <c r="B93" s="3">
        <v>92</v>
      </c>
      <c r="V93" s="3">
        <v>92</v>
      </c>
    </row>
    <row r="94" spans="2:22">
      <c r="B94" s="3">
        <v>93</v>
      </c>
      <c r="V94" s="3">
        <v>93</v>
      </c>
    </row>
    <row r="95" spans="2:22">
      <c r="B95" s="3">
        <v>94</v>
      </c>
      <c r="V95" s="3">
        <v>94</v>
      </c>
    </row>
    <row r="96" spans="22:22">
      <c r="V96" s="3">
        <v>95</v>
      </c>
    </row>
    <row r="97" spans="22:22">
      <c r="V97" s="3">
        <v>96</v>
      </c>
    </row>
    <row r="98" spans="22:22">
      <c r="V98" s="3">
        <v>97</v>
      </c>
    </row>
    <row r="99" spans="22:22">
      <c r="V99" s="3">
        <v>98</v>
      </c>
    </row>
    <row r="100" spans="22:22">
      <c r="V100" s="3">
        <v>99</v>
      </c>
    </row>
    <row r="101" spans="22:22">
      <c r="V101" s="3">
        <v>100</v>
      </c>
    </row>
    <row r="102" spans="22:22">
      <c r="V102" s="3">
        <v>101</v>
      </c>
    </row>
    <row r="103" spans="22:22">
      <c r="V103" s="3">
        <v>102</v>
      </c>
    </row>
    <row r="104" spans="22:22">
      <c r="V104" s="3">
        <v>103</v>
      </c>
    </row>
    <row r="105" spans="22:22">
      <c r="V105" s="3">
        <v>104</v>
      </c>
    </row>
    <row r="106" spans="22:22">
      <c r="V106" s="3">
        <v>105</v>
      </c>
    </row>
    <row r="107" spans="22:22">
      <c r="V107" s="3">
        <v>106</v>
      </c>
    </row>
    <row r="108" spans="22:22">
      <c r="V108" s="3">
        <v>107</v>
      </c>
    </row>
    <row r="109" spans="22:22">
      <c r="V109" s="3">
        <v>108</v>
      </c>
    </row>
    <row r="110" spans="22:22">
      <c r="V110" s="3">
        <v>109</v>
      </c>
    </row>
    <row r="111" spans="22:22">
      <c r="V111" s="3">
        <v>110</v>
      </c>
    </row>
    <row r="112" spans="22:22">
      <c r="V112" s="3">
        <v>111</v>
      </c>
    </row>
    <row r="113" spans="22:22">
      <c r="V113" s="3">
        <v>112</v>
      </c>
    </row>
    <row r="114" spans="22:22">
      <c r="V114" s="3">
        <v>113</v>
      </c>
    </row>
    <row r="115" spans="22:22">
      <c r="V115" s="3">
        <v>114</v>
      </c>
    </row>
    <row r="116" spans="22:22">
      <c r="V116" s="3">
        <v>115</v>
      </c>
    </row>
    <row r="117" spans="22:22">
      <c r="V117" s="3">
        <v>116</v>
      </c>
    </row>
    <row r="118" spans="22:22">
      <c r="V118" s="3">
        <v>117</v>
      </c>
    </row>
    <row r="119" spans="22:22">
      <c r="V119" s="3">
        <v>118</v>
      </c>
    </row>
    <row r="120" spans="22:22">
      <c r="V120" s="3">
        <v>119</v>
      </c>
    </row>
    <row r="121" spans="22:22">
      <c r="V121" s="3">
        <v>120</v>
      </c>
    </row>
  </sheetData>
  <conditionalFormatting sqref="I2">
    <cfRule type="cellIs" dxfId="0" priority="5" operator="greaterThan">
      <formula>0</formula>
    </cfRule>
    <cfRule type="cellIs" dxfId="1" priority="4" operator="lessThan">
      <formula>0</formula>
    </cfRule>
    <cfRule type="cellIs" dxfId="0" priority="3" operator="greaterThan">
      <formula>0</formula>
    </cfRule>
    <cfRule type="cellIs" dxfId="0" priority="2" operator="greaterThan">
      <formula>0</formula>
    </cfRule>
    <cfRule type="cellIs" dxfId="1" priority="1" operator="lessThan">
      <formula>0</formula>
    </cfRule>
  </conditionalFormatting>
  <conditionalFormatting sqref="I10">
    <cfRule type="cellIs" dxfId="0" priority="10" operator="greaterThan">
      <formula>0</formula>
    </cfRule>
    <cfRule type="cellIs" dxfId="1" priority="9" operator="lessThan">
      <formula>0</formula>
    </cfRule>
    <cfRule type="cellIs" dxfId="0" priority="8" operator="greaterThan">
      <formula>0</formula>
    </cfRule>
    <cfRule type="cellIs" dxfId="0" priority="7" operator="greaterThan">
      <formula>0</formula>
    </cfRule>
    <cfRule type="cellIs" dxfId="1" priority="6" operator="lessThan">
      <formula>0</formula>
    </cfRule>
  </conditionalFormatting>
  <conditionalFormatting sqref="D2:D250">
    <cfRule type="cellIs" dxfId="0" priority="43" operator="greaterThan">
      <formula>0</formula>
    </cfRule>
  </conditionalFormatting>
  <conditionalFormatting sqref="D2:D13">
    <cfRule type="cellIs" dxfId="0" priority="45" operator="greaterThan">
      <formula>0</formula>
    </cfRule>
    <cfRule type="cellIs" dxfId="1" priority="44" operator="lessThan">
      <formula>0</formula>
    </cfRule>
  </conditionalFormatting>
  <conditionalFormatting sqref="D2:D308">
    <cfRule type="cellIs" dxfId="0" priority="42" operator="greaterThan">
      <formula>0</formula>
    </cfRule>
    <cfRule type="cellIs" dxfId="1" priority="41" operator="lessThan">
      <formula>0</formula>
    </cfRule>
  </conditionalFormatting>
  <conditionalFormatting sqref="N2:N98">
    <cfRule type="cellIs" dxfId="0" priority="33" operator="greaterThan">
      <formula>0</formula>
    </cfRule>
    <cfRule type="cellIs" dxfId="0" priority="32" operator="greaterThan">
      <formula>0</formula>
    </cfRule>
    <cfRule type="cellIs" dxfId="1" priority="31" operator="lessThan">
      <formula>0</formula>
    </cfRule>
  </conditionalFormatting>
  <conditionalFormatting sqref="N2:N13">
    <cfRule type="cellIs" dxfId="0" priority="35" operator="greaterThan">
      <formula>0</formula>
    </cfRule>
    <cfRule type="cellIs" dxfId="1" priority="34" operator="lessThan">
      <formula>0</formula>
    </cfRule>
  </conditionalFormatting>
  <conditionalFormatting sqref="W2:W13">
    <cfRule type="cellIs" dxfId="0" priority="30" operator="greaterThan">
      <formula>0</formula>
    </cfRule>
    <cfRule type="cellIs" dxfId="1" priority="29" operator="lessThan">
      <formula>0</formula>
    </cfRule>
  </conditionalFormatting>
  <conditionalFormatting sqref="W2:W308">
    <cfRule type="cellIs" dxfId="0" priority="27" operator="greaterThan">
      <formula>0</formula>
    </cfRule>
    <cfRule type="cellIs" dxfId="1" priority="26" operator="lessThan">
      <formula>0</formula>
    </cfRule>
  </conditionalFormatting>
  <conditionalFormatting sqref="W2:W250">
    <cfRule type="cellIs" dxfId="0" priority="28" operator="greaterThan">
      <formula>0</formula>
    </cfRule>
  </conditionalFormatting>
  <conditionalFormatting sqref="X2:X243">
    <cfRule type="cellIs" dxfId="0" priority="23" operator="greaterThan">
      <formula>0</formula>
    </cfRule>
    <cfRule type="cellIs" dxfId="0" priority="22" operator="greaterThan">
      <formula>0</formula>
    </cfRule>
    <cfRule type="cellIs" dxfId="1" priority="21" operator="lessThan">
      <formula>0</formula>
    </cfRule>
  </conditionalFormatting>
  <conditionalFormatting sqref="X2:X13">
    <cfRule type="cellIs" dxfId="0" priority="25" operator="greaterThan">
      <formula>0</formula>
    </cfRule>
    <cfRule type="cellIs" dxfId="1" priority="24" operator="lessThan">
      <formula>0</formula>
    </cfRule>
  </conditionalFormatting>
  <conditionalFormatting sqref="Y2:Y243">
    <cfRule type="cellIs" dxfId="0" priority="18" operator="greaterThan">
      <formula>0</formula>
    </cfRule>
    <cfRule type="cellIs" dxfId="0" priority="17" operator="greaterThan">
      <formula>0</formula>
    </cfRule>
    <cfRule type="cellIs" dxfId="1" priority="16" operator="lessThan">
      <formula>0</formula>
    </cfRule>
  </conditionalFormatting>
  <conditionalFormatting sqref="Y2:Y13">
    <cfRule type="cellIs" dxfId="0" priority="20" operator="greaterThan">
      <formula>0</formula>
    </cfRule>
    <cfRule type="cellIs" dxfId="1" priority="19" operator="lessThan">
      <formula>0</formula>
    </cfRule>
  </conditionalFormatting>
  <conditionalFormatting sqref="Z2:Z13">
    <cfRule type="cellIs" dxfId="0" priority="15" operator="greaterThan">
      <formula>0</formula>
    </cfRule>
    <cfRule type="cellIs" dxfId="1" priority="14" operator="lessThan">
      <formula>0</formula>
    </cfRule>
  </conditionalFormatting>
  <conditionalFormatting sqref="Z2:Z243">
    <cfRule type="cellIs" dxfId="0" priority="13" operator="greaterThan">
      <formula>0</formula>
    </cfRule>
    <cfRule type="cellIs" dxfId="0" priority="12" operator="greaterThan">
      <formula>0</formula>
    </cfRule>
    <cfRule type="cellIs" dxfId="1" priority="11" operator="lessThan">
      <formula>0</formula>
    </cfRule>
  </conditionalFormatting>
  <conditionalFormatting sqref="I3:I9 I11:I243">
    <cfRule type="cellIs" dxfId="1" priority="36" operator="lessThan">
      <formula>0</formula>
    </cfRule>
    <cfRule type="cellIs" dxfId="0" priority="37" operator="greaterThan">
      <formula>0</formula>
    </cfRule>
    <cfRule type="cellIs" dxfId="0" priority="38" operator="greaterThan">
      <formula>0</formula>
    </cfRule>
  </conditionalFormatting>
  <conditionalFormatting sqref="I3:I9 I11:I13">
    <cfRule type="cellIs" dxfId="1" priority="39" operator="lessThan">
      <formula>0</formula>
    </cfRule>
    <cfRule type="cellIs" dxfId="0" priority="40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workbookViewId="0">
      <selection activeCell="F2" sqref="F2"/>
    </sheetView>
  </sheetViews>
  <sheetFormatPr defaultColWidth="6.875" defaultRowHeight="12"/>
  <cols>
    <col min="1" max="17" width="6.875" style="1" customWidth="1"/>
    <col min="18" max="19" width="8.75" style="1" customWidth="1"/>
    <col min="20" max="16380" width="6.875" style="1" customWidth="1"/>
    <col min="16381" max="16381" width="6.875" style="2" customWidth="1"/>
    <col min="16382" max="16384" width="6.875" style="2"/>
  </cols>
  <sheetData>
    <row r="1" s="1" customFormat="1" ht="56.1" customHeight="1" spans="1:20">
      <c r="A1" s="3" t="s">
        <v>0</v>
      </c>
      <c r="B1" s="3" t="s">
        <v>17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4</v>
      </c>
      <c r="K1" s="5" t="s">
        <v>5</v>
      </c>
      <c r="L1" s="5" t="s">
        <v>9</v>
      </c>
      <c r="M1" s="10" t="s">
        <v>10</v>
      </c>
      <c r="N1" s="10" t="s">
        <v>11</v>
      </c>
      <c r="O1" s="10" t="s">
        <v>4</v>
      </c>
      <c r="P1" s="10" t="s">
        <v>5</v>
      </c>
      <c r="Q1" s="10" t="s">
        <v>12</v>
      </c>
      <c r="R1" s="10" t="s">
        <v>13</v>
      </c>
      <c r="S1" s="10" t="s">
        <v>14</v>
      </c>
      <c r="T1" s="10" t="s">
        <v>15</v>
      </c>
    </row>
    <row r="2" s="1" customFormat="1" spans="1:20">
      <c r="A2" s="3">
        <v>100</v>
      </c>
      <c r="B2" s="3">
        <v>1</v>
      </c>
      <c r="C2" s="3">
        <f>$A$2*0.4</f>
        <v>40</v>
      </c>
      <c r="D2" s="6">
        <v>0.03</v>
      </c>
      <c r="E2" s="3">
        <f>C2*D2</f>
        <v>1.2</v>
      </c>
      <c r="F2" s="3">
        <f>E2</f>
        <v>1.2</v>
      </c>
      <c r="G2" s="7">
        <f>F2/$A$2</f>
        <v>0.012</v>
      </c>
      <c r="H2" s="3">
        <f t="shared" ref="H2:H13" si="0">$A$2*0.4</f>
        <v>40</v>
      </c>
      <c r="I2" s="6">
        <v>0.03</v>
      </c>
      <c r="J2" s="3">
        <f t="shared" ref="J2:J13" si="1">H2*I2</f>
        <v>1.2</v>
      </c>
      <c r="K2" s="3">
        <f>J2</f>
        <v>1.2</v>
      </c>
      <c r="L2" s="7">
        <f t="shared" ref="L2:L13" si="2">K2/$A$2</f>
        <v>0.012</v>
      </c>
      <c r="M2" s="3">
        <f t="shared" ref="M2:M13" si="3">$A$2*0.4</f>
        <v>40</v>
      </c>
      <c r="N2" s="6">
        <v>0.03</v>
      </c>
      <c r="O2" s="3">
        <f t="shared" ref="O2:O13" si="4">M2*N2</f>
        <v>1.2</v>
      </c>
      <c r="P2" s="3">
        <f>O2</f>
        <v>1.2</v>
      </c>
      <c r="Q2" s="3">
        <f>M2*0.028/12</f>
        <v>0.0933333333333333</v>
      </c>
      <c r="R2" s="14">
        <f>Q2/$A$2</f>
        <v>0.000933333333333333</v>
      </c>
      <c r="S2" s="3">
        <f>P2-Q2</f>
        <v>1.10666666666667</v>
      </c>
      <c r="T2" s="7">
        <f>S2/$A$2</f>
        <v>0.0110666666666667</v>
      </c>
    </row>
    <row r="3" s="1" customFormat="1" spans="1:20">
      <c r="A3" s="8"/>
      <c r="B3" s="3">
        <v>2</v>
      </c>
      <c r="C3" s="3">
        <f t="shared" ref="C3:C13" si="5">$A$2*0.4</f>
        <v>40</v>
      </c>
      <c r="D3" s="6">
        <v>-0.02</v>
      </c>
      <c r="E3" s="3">
        <f t="shared" ref="E3:E13" si="6">C3*D3</f>
        <v>-0.8</v>
      </c>
      <c r="F3" s="3">
        <f>F2+E3</f>
        <v>0.4</v>
      </c>
      <c r="G3" s="7">
        <f t="shared" ref="G3:G13" si="7">F3/$A$2</f>
        <v>0.004</v>
      </c>
      <c r="H3" s="3">
        <f t="shared" si="0"/>
        <v>40</v>
      </c>
      <c r="I3" s="6">
        <v>-0.02</v>
      </c>
      <c r="J3" s="3">
        <f t="shared" si="1"/>
        <v>-0.8</v>
      </c>
      <c r="K3" s="3">
        <f t="shared" ref="K3:K13" si="8">K2+J3</f>
        <v>0.4</v>
      </c>
      <c r="L3" s="7">
        <f t="shared" si="2"/>
        <v>0.004</v>
      </c>
      <c r="M3" s="3">
        <f t="shared" si="3"/>
        <v>40</v>
      </c>
      <c r="N3" s="6">
        <v>0.03</v>
      </c>
      <c r="O3" s="3">
        <f t="shared" si="4"/>
        <v>1.2</v>
      </c>
      <c r="P3" s="3">
        <f t="shared" ref="P3:P13" si="9">P2+O3</f>
        <v>2.4</v>
      </c>
      <c r="Q3" s="3">
        <f t="shared" ref="Q3:Q13" si="10">M3*0.028/12</f>
        <v>0.0933333333333333</v>
      </c>
      <c r="R3" s="14">
        <f t="shared" ref="R3:R13" si="11">Q3/$A$2</f>
        <v>0.000933333333333333</v>
      </c>
      <c r="S3" s="3">
        <f t="shared" ref="S3:S13" si="12">P3-Q3</f>
        <v>2.30666666666667</v>
      </c>
      <c r="T3" s="7">
        <f t="shared" ref="T3:T13" si="13">S3/$A$2</f>
        <v>0.0230666666666667</v>
      </c>
    </row>
    <row r="4" s="1" customFormat="1" spans="1:20">
      <c r="A4" s="6"/>
      <c r="B4" s="3">
        <v>3</v>
      </c>
      <c r="C4" s="3">
        <f t="shared" si="5"/>
        <v>40</v>
      </c>
      <c r="D4" s="6">
        <v>0.03</v>
      </c>
      <c r="E4" s="3">
        <f t="shared" si="6"/>
        <v>1.2</v>
      </c>
      <c r="F4" s="3">
        <f t="shared" ref="F4:F13" si="14">F3+E4</f>
        <v>1.6</v>
      </c>
      <c r="G4" s="7">
        <f t="shared" si="7"/>
        <v>0.016</v>
      </c>
      <c r="H4" s="3">
        <f t="shared" si="0"/>
        <v>40</v>
      </c>
      <c r="I4" s="6">
        <v>0.03</v>
      </c>
      <c r="J4" s="3">
        <f t="shared" si="1"/>
        <v>1.2</v>
      </c>
      <c r="K4" s="3">
        <f t="shared" si="8"/>
        <v>1.6</v>
      </c>
      <c r="L4" s="7">
        <f t="shared" si="2"/>
        <v>0.016</v>
      </c>
      <c r="M4" s="3">
        <f t="shared" si="3"/>
        <v>40</v>
      </c>
      <c r="N4" s="6">
        <v>-0.06</v>
      </c>
      <c r="O4" s="3">
        <f t="shared" si="4"/>
        <v>-2.4</v>
      </c>
      <c r="P4" s="3">
        <f t="shared" si="9"/>
        <v>0</v>
      </c>
      <c r="Q4" s="3">
        <f t="shared" si="10"/>
        <v>0.0933333333333333</v>
      </c>
      <c r="R4" s="14">
        <f t="shared" si="11"/>
        <v>0.000933333333333333</v>
      </c>
      <c r="S4" s="3">
        <f t="shared" si="12"/>
        <v>-0.0933333333333333</v>
      </c>
      <c r="T4" s="7">
        <f t="shared" si="13"/>
        <v>-0.000933333333333333</v>
      </c>
    </row>
    <row r="5" s="1" customFormat="1" spans="1:20">
      <c r="A5" s="6"/>
      <c r="B5" s="3">
        <v>4</v>
      </c>
      <c r="C5" s="3">
        <f t="shared" si="5"/>
        <v>40</v>
      </c>
      <c r="D5" s="6">
        <v>0.03</v>
      </c>
      <c r="E5" s="3">
        <f t="shared" si="6"/>
        <v>1.2</v>
      </c>
      <c r="F5" s="3">
        <f t="shared" si="14"/>
        <v>2.8</v>
      </c>
      <c r="G5" s="7">
        <f t="shared" si="7"/>
        <v>0.028</v>
      </c>
      <c r="H5" s="3">
        <f t="shared" si="0"/>
        <v>40</v>
      </c>
      <c r="I5" s="6">
        <v>0.03</v>
      </c>
      <c r="J5" s="3">
        <f t="shared" si="1"/>
        <v>1.2</v>
      </c>
      <c r="K5" s="3">
        <f t="shared" si="8"/>
        <v>2.8</v>
      </c>
      <c r="L5" s="7">
        <f t="shared" si="2"/>
        <v>0.028</v>
      </c>
      <c r="M5" s="3">
        <f t="shared" si="3"/>
        <v>40</v>
      </c>
      <c r="N5" s="6">
        <v>0.03</v>
      </c>
      <c r="O5" s="3">
        <f t="shared" si="4"/>
        <v>1.2</v>
      </c>
      <c r="P5" s="3">
        <f t="shared" si="9"/>
        <v>1.2</v>
      </c>
      <c r="Q5" s="3">
        <f t="shared" si="10"/>
        <v>0.0933333333333333</v>
      </c>
      <c r="R5" s="14">
        <f t="shared" si="11"/>
        <v>0.000933333333333333</v>
      </c>
      <c r="S5" s="3">
        <f t="shared" si="12"/>
        <v>1.10666666666667</v>
      </c>
      <c r="T5" s="7">
        <f t="shared" si="13"/>
        <v>0.0110666666666667</v>
      </c>
    </row>
    <row r="6" s="1" customFormat="1" spans="1:20">
      <c r="A6" s="6"/>
      <c r="B6" s="3">
        <v>5</v>
      </c>
      <c r="C6" s="3">
        <f t="shared" si="5"/>
        <v>40</v>
      </c>
      <c r="D6" s="6">
        <v>-0.02</v>
      </c>
      <c r="E6" s="3">
        <f t="shared" si="6"/>
        <v>-0.8</v>
      </c>
      <c r="F6" s="3">
        <f t="shared" si="14"/>
        <v>2</v>
      </c>
      <c r="G6" s="7">
        <f t="shared" si="7"/>
        <v>0.02</v>
      </c>
      <c r="H6" s="3">
        <f t="shared" si="0"/>
        <v>40</v>
      </c>
      <c r="I6" s="6">
        <v>-0.02</v>
      </c>
      <c r="J6" s="3">
        <f t="shared" si="1"/>
        <v>-0.8</v>
      </c>
      <c r="K6" s="3">
        <f t="shared" si="8"/>
        <v>2</v>
      </c>
      <c r="L6" s="7">
        <f t="shared" si="2"/>
        <v>0.02</v>
      </c>
      <c r="M6" s="3">
        <f t="shared" si="3"/>
        <v>40</v>
      </c>
      <c r="N6" s="6">
        <v>-0.02</v>
      </c>
      <c r="O6" s="3">
        <f t="shared" si="4"/>
        <v>-0.8</v>
      </c>
      <c r="P6" s="3">
        <f t="shared" si="9"/>
        <v>0.4</v>
      </c>
      <c r="Q6" s="3">
        <f t="shared" si="10"/>
        <v>0.0933333333333333</v>
      </c>
      <c r="R6" s="14">
        <f t="shared" si="11"/>
        <v>0.000933333333333333</v>
      </c>
      <c r="S6" s="3">
        <f t="shared" si="12"/>
        <v>0.306666666666667</v>
      </c>
      <c r="T6" s="7">
        <f t="shared" si="13"/>
        <v>0.00306666666666667</v>
      </c>
    </row>
    <row r="7" s="1" customFormat="1" spans="1:20">
      <c r="A7" s="6"/>
      <c r="B7" s="3">
        <v>6</v>
      </c>
      <c r="C7" s="3">
        <f t="shared" si="5"/>
        <v>40</v>
      </c>
      <c r="D7" s="6">
        <v>0.06</v>
      </c>
      <c r="E7" s="3">
        <f t="shared" si="6"/>
        <v>2.4</v>
      </c>
      <c r="F7" s="3">
        <f t="shared" si="14"/>
        <v>4.4</v>
      </c>
      <c r="G7" s="7">
        <f t="shared" si="7"/>
        <v>0.044</v>
      </c>
      <c r="H7" s="3">
        <f t="shared" si="0"/>
        <v>40</v>
      </c>
      <c r="I7" s="6">
        <v>0.06</v>
      </c>
      <c r="J7" s="3">
        <f t="shared" si="1"/>
        <v>2.4</v>
      </c>
      <c r="K7" s="3">
        <f t="shared" si="8"/>
        <v>4.4</v>
      </c>
      <c r="L7" s="7">
        <f t="shared" si="2"/>
        <v>0.044</v>
      </c>
      <c r="M7" s="3">
        <f t="shared" si="3"/>
        <v>40</v>
      </c>
      <c r="N7" s="6">
        <v>0.06</v>
      </c>
      <c r="O7" s="3">
        <f t="shared" si="4"/>
        <v>2.4</v>
      </c>
      <c r="P7" s="3">
        <f t="shared" si="9"/>
        <v>2.8</v>
      </c>
      <c r="Q7" s="3">
        <f t="shared" si="10"/>
        <v>0.0933333333333333</v>
      </c>
      <c r="R7" s="14">
        <f t="shared" si="11"/>
        <v>0.000933333333333333</v>
      </c>
      <c r="S7" s="3">
        <f t="shared" si="12"/>
        <v>2.70666666666667</v>
      </c>
      <c r="T7" s="7">
        <f t="shared" si="13"/>
        <v>0.0270666666666667</v>
      </c>
    </row>
    <row r="8" s="1" customFormat="1" spans="1:20">
      <c r="A8" s="6"/>
      <c r="B8" s="3">
        <v>7</v>
      </c>
      <c r="C8" s="3">
        <f t="shared" si="5"/>
        <v>40</v>
      </c>
      <c r="D8" s="6">
        <v>-0.01</v>
      </c>
      <c r="E8" s="3">
        <f t="shared" si="6"/>
        <v>-0.4</v>
      </c>
      <c r="F8" s="3">
        <f t="shared" si="14"/>
        <v>4</v>
      </c>
      <c r="G8" s="7">
        <f t="shared" si="7"/>
        <v>0.04</v>
      </c>
      <c r="H8" s="3">
        <f t="shared" si="0"/>
        <v>40</v>
      </c>
      <c r="I8" s="6">
        <v>-0.01</v>
      </c>
      <c r="J8" s="3">
        <f t="shared" si="1"/>
        <v>-0.4</v>
      </c>
      <c r="K8" s="3">
        <f t="shared" si="8"/>
        <v>4</v>
      </c>
      <c r="L8" s="7">
        <f t="shared" si="2"/>
        <v>0.04</v>
      </c>
      <c r="M8" s="3">
        <f t="shared" si="3"/>
        <v>40</v>
      </c>
      <c r="N8" s="6">
        <v>-0.01</v>
      </c>
      <c r="O8" s="3">
        <f t="shared" si="4"/>
        <v>-0.4</v>
      </c>
      <c r="P8" s="3">
        <f t="shared" si="9"/>
        <v>2.4</v>
      </c>
      <c r="Q8" s="3">
        <f t="shared" si="10"/>
        <v>0.0933333333333333</v>
      </c>
      <c r="R8" s="14">
        <f t="shared" si="11"/>
        <v>0.000933333333333333</v>
      </c>
      <c r="S8" s="3">
        <f t="shared" si="12"/>
        <v>2.30666666666667</v>
      </c>
      <c r="T8" s="7">
        <f t="shared" si="13"/>
        <v>0.0230666666666667</v>
      </c>
    </row>
    <row r="9" s="1" customFormat="1" spans="1:20">
      <c r="A9" s="6"/>
      <c r="B9" s="3">
        <v>8</v>
      </c>
      <c r="C9" s="3">
        <f t="shared" si="5"/>
        <v>40</v>
      </c>
      <c r="D9" s="6">
        <v>0.03</v>
      </c>
      <c r="E9" s="3">
        <f t="shared" si="6"/>
        <v>1.2</v>
      </c>
      <c r="F9" s="3">
        <f t="shared" si="14"/>
        <v>5.2</v>
      </c>
      <c r="G9" s="7">
        <f t="shared" si="7"/>
        <v>0.052</v>
      </c>
      <c r="H9" s="3">
        <f t="shared" si="0"/>
        <v>40</v>
      </c>
      <c r="I9" s="6">
        <v>0.03</v>
      </c>
      <c r="J9" s="3">
        <f t="shared" si="1"/>
        <v>1.2</v>
      </c>
      <c r="K9" s="3">
        <f t="shared" si="8"/>
        <v>5.2</v>
      </c>
      <c r="L9" s="7">
        <f t="shared" si="2"/>
        <v>0.052</v>
      </c>
      <c r="M9" s="3">
        <f t="shared" si="3"/>
        <v>40</v>
      </c>
      <c r="N9" s="6">
        <v>0.03</v>
      </c>
      <c r="O9" s="3">
        <f t="shared" si="4"/>
        <v>1.2</v>
      </c>
      <c r="P9" s="3">
        <f t="shared" si="9"/>
        <v>3.6</v>
      </c>
      <c r="Q9" s="3">
        <f t="shared" si="10"/>
        <v>0.0933333333333333</v>
      </c>
      <c r="R9" s="14">
        <f t="shared" si="11"/>
        <v>0.000933333333333333</v>
      </c>
      <c r="S9" s="3">
        <f t="shared" si="12"/>
        <v>3.50666666666667</v>
      </c>
      <c r="T9" s="7">
        <f t="shared" si="13"/>
        <v>0.0350666666666667</v>
      </c>
    </row>
    <row r="10" s="1" customFormat="1" spans="1:20">
      <c r="A10" s="6"/>
      <c r="B10" s="3">
        <v>9</v>
      </c>
      <c r="C10" s="3">
        <f t="shared" si="5"/>
        <v>40</v>
      </c>
      <c r="D10" s="6">
        <v>-0.01</v>
      </c>
      <c r="E10" s="3">
        <f t="shared" si="6"/>
        <v>-0.4</v>
      </c>
      <c r="F10" s="3">
        <f t="shared" si="14"/>
        <v>4.8</v>
      </c>
      <c r="G10" s="7">
        <f t="shared" si="7"/>
        <v>0.048</v>
      </c>
      <c r="H10" s="3">
        <f t="shared" si="0"/>
        <v>40</v>
      </c>
      <c r="I10" s="6">
        <v>-0.01</v>
      </c>
      <c r="J10" s="3">
        <f t="shared" si="1"/>
        <v>-0.4</v>
      </c>
      <c r="K10" s="3">
        <f t="shared" si="8"/>
        <v>4.8</v>
      </c>
      <c r="L10" s="7">
        <f t="shared" si="2"/>
        <v>0.048</v>
      </c>
      <c r="M10" s="3">
        <f t="shared" si="3"/>
        <v>40</v>
      </c>
      <c r="N10" s="6">
        <v>-0.01</v>
      </c>
      <c r="O10" s="3">
        <f t="shared" si="4"/>
        <v>-0.4</v>
      </c>
      <c r="P10" s="3">
        <f t="shared" si="9"/>
        <v>3.2</v>
      </c>
      <c r="Q10" s="3">
        <f t="shared" si="10"/>
        <v>0.0933333333333333</v>
      </c>
      <c r="R10" s="14">
        <f t="shared" si="11"/>
        <v>0.000933333333333333</v>
      </c>
      <c r="S10" s="3">
        <f t="shared" si="12"/>
        <v>3.10666666666667</v>
      </c>
      <c r="T10" s="7">
        <f t="shared" si="13"/>
        <v>0.0310666666666667</v>
      </c>
    </row>
    <row r="11" s="1" customFormat="1" spans="1:20">
      <c r="A11" s="6"/>
      <c r="B11" s="3">
        <v>10</v>
      </c>
      <c r="C11" s="3">
        <f t="shared" si="5"/>
        <v>40</v>
      </c>
      <c r="D11" s="6">
        <v>0.03</v>
      </c>
      <c r="E11" s="3">
        <f t="shared" si="6"/>
        <v>1.2</v>
      </c>
      <c r="F11" s="3">
        <f t="shared" si="14"/>
        <v>6</v>
      </c>
      <c r="G11" s="7">
        <f t="shared" si="7"/>
        <v>0.06</v>
      </c>
      <c r="H11" s="3">
        <f t="shared" si="0"/>
        <v>40</v>
      </c>
      <c r="I11" s="6">
        <v>0.03</v>
      </c>
      <c r="J11" s="3">
        <f t="shared" si="1"/>
        <v>1.2</v>
      </c>
      <c r="K11" s="3">
        <f t="shared" si="8"/>
        <v>6</v>
      </c>
      <c r="L11" s="7">
        <f t="shared" si="2"/>
        <v>0.06</v>
      </c>
      <c r="M11" s="3">
        <f t="shared" si="3"/>
        <v>40</v>
      </c>
      <c r="N11" s="6">
        <v>0.03</v>
      </c>
      <c r="O11" s="3">
        <f t="shared" si="4"/>
        <v>1.2</v>
      </c>
      <c r="P11" s="3">
        <f t="shared" si="9"/>
        <v>4.4</v>
      </c>
      <c r="Q11" s="3">
        <f t="shared" si="10"/>
        <v>0.0933333333333333</v>
      </c>
      <c r="R11" s="14">
        <f t="shared" si="11"/>
        <v>0.000933333333333333</v>
      </c>
      <c r="S11" s="3">
        <f t="shared" si="12"/>
        <v>4.30666666666667</v>
      </c>
      <c r="T11" s="7">
        <f t="shared" si="13"/>
        <v>0.0430666666666667</v>
      </c>
    </row>
    <row r="12" s="1" customFormat="1" spans="1:20">
      <c r="A12" s="6"/>
      <c r="B12" s="3">
        <v>11</v>
      </c>
      <c r="C12" s="3">
        <f t="shared" si="5"/>
        <v>40</v>
      </c>
      <c r="D12" s="6">
        <v>-0.01</v>
      </c>
      <c r="E12" s="3">
        <f t="shared" si="6"/>
        <v>-0.4</v>
      </c>
      <c r="F12" s="3">
        <f t="shared" si="14"/>
        <v>5.6</v>
      </c>
      <c r="G12" s="7">
        <f t="shared" si="7"/>
        <v>0.056</v>
      </c>
      <c r="H12" s="3">
        <f t="shared" si="0"/>
        <v>40</v>
      </c>
      <c r="I12" s="6">
        <v>-0.01</v>
      </c>
      <c r="J12" s="3">
        <f t="shared" si="1"/>
        <v>-0.4</v>
      </c>
      <c r="K12" s="3">
        <f t="shared" si="8"/>
        <v>5.6</v>
      </c>
      <c r="L12" s="7">
        <f t="shared" si="2"/>
        <v>0.056</v>
      </c>
      <c r="M12" s="3">
        <f t="shared" si="3"/>
        <v>40</v>
      </c>
      <c r="N12" s="6">
        <v>-0.01</v>
      </c>
      <c r="O12" s="3">
        <f t="shared" si="4"/>
        <v>-0.4</v>
      </c>
      <c r="P12" s="3">
        <f t="shared" si="9"/>
        <v>4</v>
      </c>
      <c r="Q12" s="3">
        <f t="shared" si="10"/>
        <v>0.0933333333333333</v>
      </c>
      <c r="R12" s="14">
        <f t="shared" si="11"/>
        <v>0.000933333333333333</v>
      </c>
      <c r="S12" s="3">
        <f t="shared" si="12"/>
        <v>3.90666666666667</v>
      </c>
      <c r="T12" s="7">
        <f t="shared" si="13"/>
        <v>0.0390666666666667</v>
      </c>
    </row>
    <row r="13" s="1" customFormat="1" spans="1:20">
      <c r="A13" s="6"/>
      <c r="B13" s="3">
        <v>12</v>
      </c>
      <c r="C13" s="3">
        <f t="shared" si="5"/>
        <v>40</v>
      </c>
      <c r="D13" s="6">
        <v>0.03</v>
      </c>
      <c r="E13" s="3">
        <f t="shared" si="6"/>
        <v>1.2</v>
      </c>
      <c r="F13" s="3">
        <f t="shared" si="14"/>
        <v>6.8</v>
      </c>
      <c r="G13" s="7">
        <f t="shared" si="7"/>
        <v>0.068</v>
      </c>
      <c r="H13" s="3">
        <f t="shared" si="0"/>
        <v>40</v>
      </c>
      <c r="I13" s="6">
        <v>0.03</v>
      </c>
      <c r="J13" s="3">
        <f t="shared" si="1"/>
        <v>1.2</v>
      </c>
      <c r="K13" s="3">
        <f t="shared" si="8"/>
        <v>6.8</v>
      </c>
      <c r="L13" s="7">
        <f t="shared" si="2"/>
        <v>0.068</v>
      </c>
      <c r="M13" s="3">
        <f t="shared" si="3"/>
        <v>40</v>
      </c>
      <c r="N13" s="6">
        <v>0.03</v>
      </c>
      <c r="O13" s="3">
        <f t="shared" si="4"/>
        <v>1.2</v>
      </c>
      <c r="P13" s="3">
        <f t="shared" si="9"/>
        <v>5.2</v>
      </c>
      <c r="Q13" s="3">
        <f t="shared" si="10"/>
        <v>0.0933333333333333</v>
      </c>
      <c r="R13" s="14">
        <f t="shared" si="11"/>
        <v>0.000933333333333333</v>
      </c>
      <c r="S13" s="3">
        <f t="shared" si="12"/>
        <v>5.10666666666667</v>
      </c>
      <c r="T13" s="7">
        <f t="shared" si="13"/>
        <v>0.0510666666666667</v>
      </c>
    </row>
    <row r="14" s="1" customFormat="1" spans="1:1">
      <c r="A14" s="9"/>
    </row>
    <row r="15" s="1" customFormat="1" ht="48" spans="3:7">
      <c r="C15" s="3" t="s">
        <v>17</v>
      </c>
      <c r="D15" s="4" t="s">
        <v>6</v>
      </c>
      <c r="E15" s="5" t="s">
        <v>9</v>
      </c>
      <c r="F15" s="10" t="s">
        <v>15</v>
      </c>
      <c r="G15" s="11" t="s">
        <v>16</v>
      </c>
    </row>
    <row r="16" s="1" customFormat="1" spans="3:7">
      <c r="C16" s="3">
        <v>1</v>
      </c>
      <c r="D16" s="12">
        <f>G2</f>
        <v>0.012</v>
      </c>
      <c r="E16" s="12">
        <f>L2</f>
        <v>0.012</v>
      </c>
      <c r="F16" s="12">
        <f>T2</f>
        <v>0.0110666666666667</v>
      </c>
      <c r="G16" s="13">
        <f>SUM(D16:F16)</f>
        <v>0.0350666666666667</v>
      </c>
    </row>
    <row r="17" s="1" customFormat="1" spans="3:7">
      <c r="C17" s="3">
        <v>2</v>
      </c>
      <c r="D17" s="12">
        <f t="shared" ref="D17:D27" si="15">G3</f>
        <v>0.004</v>
      </c>
      <c r="E17" s="12">
        <f t="shared" ref="E17:E27" si="16">L3</f>
        <v>0.004</v>
      </c>
      <c r="F17" s="12">
        <f t="shared" ref="F17:F27" si="17">T3</f>
        <v>0.0230666666666667</v>
      </c>
      <c r="G17" s="13">
        <f t="shared" ref="G17:G27" si="18">SUM(D17:F17)</f>
        <v>0.0310666666666667</v>
      </c>
    </row>
    <row r="18" s="1" customFormat="1" spans="3:7">
      <c r="C18" s="3">
        <v>3</v>
      </c>
      <c r="D18" s="12">
        <f t="shared" si="15"/>
        <v>0.016</v>
      </c>
      <c r="E18" s="12">
        <f t="shared" si="16"/>
        <v>0.016</v>
      </c>
      <c r="F18" s="12">
        <f t="shared" si="17"/>
        <v>-0.000933333333333333</v>
      </c>
      <c r="G18" s="13">
        <f t="shared" si="18"/>
        <v>0.0310666666666667</v>
      </c>
    </row>
    <row r="19" s="1" customFormat="1" spans="3:7">
      <c r="C19" s="3">
        <v>4</v>
      </c>
      <c r="D19" s="12">
        <f t="shared" si="15"/>
        <v>0.028</v>
      </c>
      <c r="E19" s="12">
        <f t="shared" si="16"/>
        <v>0.028</v>
      </c>
      <c r="F19" s="12">
        <f t="shared" si="17"/>
        <v>0.0110666666666667</v>
      </c>
      <c r="G19" s="13">
        <f t="shared" si="18"/>
        <v>0.0670666666666667</v>
      </c>
    </row>
    <row r="20" s="1" customFormat="1" spans="3:7">
      <c r="C20" s="3">
        <v>5</v>
      </c>
      <c r="D20" s="12">
        <f t="shared" si="15"/>
        <v>0.02</v>
      </c>
      <c r="E20" s="12">
        <f t="shared" si="16"/>
        <v>0.02</v>
      </c>
      <c r="F20" s="12">
        <f t="shared" si="17"/>
        <v>0.00306666666666667</v>
      </c>
      <c r="G20" s="13">
        <f t="shared" si="18"/>
        <v>0.0430666666666667</v>
      </c>
    </row>
    <row r="21" s="1" customFormat="1" spans="3:7">
      <c r="C21" s="3">
        <v>6</v>
      </c>
      <c r="D21" s="12">
        <f t="shared" si="15"/>
        <v>0.044</v>
      </c>
      <c r="E21" s="12">
        <f t="shared" si="16"/>
        <v>0.044</v>
      </c>
      <c r="F21" s="12">
        <f t="shared" si="17"/>
        <v>0.0270666666666667</v>
      </c>
      <c r="G21" s="13">
        <f t="shared" si="18"/>
        <v>0.115066666666667</v>
      </c>
    </row>
    <row r="22" s="1" customFormat="1" spans="3:7">
      <c r="C22" s="3">
        <v>7</v>
      </c>
      <c r="D22" s="12">
        <f t="shared" si="15"/>
        <v>0.04</v>
      </c>
      <c r="E22" s="12">
        <f t="shared" si="16"/>
        <v>0.04</v>
      </c>
      <c r="F22" s="12">
        <f t="shared" si="17"/>
        <v>0.0230666666666667</v>
      </c>
      <c r="G22" s="13">
        <f t="shared" si="18"/>
        <v>0.103066666666667</v>
      </c>
    </row>
    <row r="23" s="1" customFormat="1" spans="3:7">
      <c r="C23" s="3">
        <v>8</v>
      </c>
      <c r="D23" s="12">
        <f t="shared" si="15"/>
        <v>0.052</v>
      </c>
      <c r="E23" s="12">
        <f t="shared" si="16"/>
        <v>0.052</v>
      </c>
      <c r="F23" s="12">
        <f t="shared" si="17"/>
        <v>0.0350666666666667</v>
      </c>
      <c r="G23" s="13">
        <f t="shared" si="18"/>
        <v>0.139066666666667</v>
      </c>
    </row>
    <row r="24" s="1" customFormat="1" spans="3:7">
      <c r="C24" s="3">
        <v>9</v>
      </c>
      <c r="D24" s="12">
        <f t="shared" si="15"/>
        <v>0.048</v>
      </c>
      <c r="E24" s="12">
        <f t="shared" si="16"/>
        <v>0.048</v>
      </c>
      <c r="F24" s="12">
        <f t="shared" si="17"/>
        <v>0.0310666666666667</v>
      </c>
      <c r="G24" s="13">
        <f t="shared" si="18"/>
        <v>0.127066666666667</v>
      </c>
    </row>
    <row r="25" s="1" customFormat="1" spans="3:7">
      <c r="C25" s="3">
        <v>10</v>
      </c>
      <c r="D25" s="12">
        <f t="shared" si="15"/>
        <v>0.06</v>
      </c>
      <c r="E25" s="12">
        <f t="shared" si="16"/>
        <v>0.06</v>
      </c>
      <c r="F25" s="12">
        <f t="shared" si="17"/>
        <v>0.0430666666666667</v>
      </c>
      <c r="G25" s="13">
        <f t="shared" si="18"/>
        <v>0.163066666666667</v>
      </c>
    </row>
    <row r="26" s="1" customFormat="1" spans="3:7">
      <c r="C26" s="3">
        <v>11</v>
      </c>
      <c r="D26" s="12">
        <f t="shared" si="15"/>
        <v>0.056</v>
      </c>
      <c r="E26" s="12">
        <f t="shared" si="16"/>
        <v>0.056</v>
      </c>
      <c r="F26" s="12">
        <f t="shared" si="17"/>
        <v>0.0390666666666667</v>
      </c>
      <c r="G26" s="13">
        <f t="shared" si="18"/>
        <v>0.151066666666667</v>
      </c>
    </row>
    <row r="27" s="1" customFormat="1" spans="3:7">
      <c r="C27" s="3">
        <v>12</v>
      </c>
      <c r="D27" s="12">
        <f t="shared" si="15"/>
        <v>0.068</v>
      </c>
      <c r="E27" s="12">
        <f t="shared" si="16"/>
        <v>0.068</v>
      </c>
      <c r="F27" s="12">
        <f t="shared" si="17"/>
        <v>0.0510666666666667</v>
      </c>
      <c r="G27" s="13">
        <f t="shared" si="18"/>
        <v>0.187066666666667</v>
      </c>
    </row>
    <row r="28" s="1" customFormat="1" spans="7:7">
      <c r="G28" s="9"/>
    </row>
    <row r="29" s="1" customFormat="1" spans="7:7">
      <c r="G29" s="9"/>
    </row>
    <row r="30" s="1" customFormat="1" spans="7:7">
      <c r="G30" s="9"/>
    </row>
    <row r="31" s="1" customFormat="1" spans="7:7">
      <c r="G31" s="9"/>
    </row>
    <row r="32" s="1" customFormat="1" spans="7:7">
      <c r="G32" s="9"/>
    </row>
  </sheetData>
  <conditionalFormatting sqref="D2:D13 I2:I13 N2:N13">
    <cfRule type="cellIs" dxfId="0" priority="2" operator="greaterThan">
      <formula>0</formula>
    </cfRule>
    <cfRule type="cellIs" dxfId="1" priority="1" operator="lessThan">
      <formula>0</formula>
    </cfRule>
  </conditionalFormatting>
  <conditionalFormatting sqref="D16:G27">
    <cfRule type="cellIs" dxfId="0" priority="4" operator="greaterThan">
      <formula>0</formula>
    </cfRule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" sqref="B3"/>
    </sheetView>
  </sheetViews>
  <sheetFormatPr defaultColWidth="9" defaultRowHeight="13.5"/>
  <sheetData/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测算日股</vt:lpstr>
      <vt:lpstr>模拟测算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2020-09-03T10:29:00Z</dcterms:created>
  <dcterms:modified xsi:type="dcterms:W3CDTF">2020-09-20T12:08:13Z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