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VBA_CS\一个收益率跟踪思路2021.3.15\"/>
    </mc:Choice>
  </mc:AlternateContent>
  <bookViews>
    <workbookView xWindow="0" yWindow="0" windowWidth="20490" windowHeight="687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N12" i="1" l="1"/>
  <c r="N1" i="1"/>
  <c r="M12" i="1"/>
  <c r="M1" i="1"/>
  <c r="L12" i="1"/>
  <c r="L1" i="1"/>
  <c r="K12" i="1"/>
  <c r="K1" i="1"/>
  <c r="J12" i="1"/>
  <c r="J1" i="1"/>
  <c r="N11" i="1"/>
  <c r="M11" i="1"/>
  <c r="L11" i="1"/>
  <c r="K11" i="1"/>
  <c r="J11" i="1"/>
  <c r="N10" i="1"/>
  <c r="M10" i="1"/>
  <c r="L10" i="1"/>
  <c r="K10" i="1"/>
  <c r="J10" i="1"/>
  <c r="N9" i="1"/>
  <c r="M9" i="1"/>
  <c r="L9" i="1"/>
  <c r="K9" i="1"/>
  <c r="J9" i="1"/>
  <c r="N8" i="1"/>
  <c r="M8" i="1"/>
  <c r="L8" i="1"/>
  <c r="K8" i="1"/>
  <c r="J8" i="1"/>
  <c r="N7" i="1"/>
  <c r="M7" i="1"/>
  <c r="L7" i="1"/>
  <c r="K7" i="1"/>
  <c r="J7" i="1"/>
  <c r="N6" i="1"/>
  <c r="M6" i="1"/>
  <c r="L6" i="1"/>
  <c r="K6" i="1"/>
  <c r="J6" i="1"/>
  <c r="N5" i="1"/>
  <c r="M5" i="1"/>
  <c r="L5" i="1"/>
  <c r="K5" i="1"/>
  <c r="J5" i="1"/>
  <c r="N4" i="1"/>
  <c r="M4" i="1"/>
  <c r="L4" i="1"/>
  <c r="K4" i="1"/>
  <c r="J4" i="1"/>
  <c r="N3" i="1"/>
  <c r="M3" i="1"/>
  <c r="L3" i="1"/>
  <c r="K3" i="1"/>
  <c r="J3" i="1"/>
  <c r="N2" i="1"/>
  <c r="M2" i="1"/>
  <c r="L2" i="1"/>
  <c r="K2" i="1"/>
  <c r="J2" i="1"/>
</calcChain>
</file>

<file path=xl/sharedStrings.xml><?xml version="1.0" encoding="utf-8"?>
<sst xmlns="http://schemas.openxmlformats.org/spreadsheetml/2006/main" count="7" uniqueCount="7">
  <si>
    <t>id</t>
  </si>
  <si>
    <t>J3612</t>
  </si>
  <si>
    <t>J4680</t>
  </si>
  <si>
    <t>J4681</t>
  </si>
  <si>
    <t>J4928</t>
  </si>
  <si>
    <t>J7013</t>
  </si>
  <si>
    <t>LastTime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</si>
</sst>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J3612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Sheet1!$J$2:$J$13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-7.7821011673151474E-3</c:v>
                </c:pt>
                <c:pt idx="4">
                  <c:v>-5.188067444876765E-3</c:v>
                </c:pt>
                <c:pt idx="5">
                  <c:v>-1.1673151750972721E-2</c:v>
                </c:pt>
                <c:pt idx="6">
                  <c:v>-1.3618677042801508E-2</c:v>
                </c:pt>
                <c:pt idx="7">
                  <c:v>-1.3618677042801508E-2</c:v>
                </c:pt>
                <c:pt idx="8">
                  <c:v>-1.6212710765240002E-2</c:v>
                </c:pt>
                <c:pt idx="9">
                  <c:v>-1.4915693904020699E-2</c:v>
                </c:pt>
                <c:pt idx="10">
                  <c:v>-1.1024643320363126E-2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08-4125-9D90-189D66894410}"/>
            </c:ext>
          </c:extLst>
        </c:ser>
        <c:ser>
          <c:idx val="1"/>
          <c:order val="1"/>
          <c:tx>
            <c:strRef>
              <c:f>Sheet1!$K$1</c:f>
              <c:strCache>
                <c:ptCount val="1"/>
                <c:pt idx="0">
                  <c:v>J4680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Sheet1!$K$2:$K$13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-8.0064051240992251E-3</c:v>
                </c:pt>
                <c:pt idx="4">
                  <c:v>-9.607686148919159E-3</c:v>
                </c:pt>
                <c:pt idx="5">
                  <c:v>-8.0064051240992251E-3</c:v>
                </c:pt>
                <c:pt idx="6">
                  <c:v>-6.4051240992794023E-3</c:v>
                </c:pt>
                <c:pt idx="7">
                  <c:v>0</c:v>
                </c:pt>
                <c:pt idx="8">
                  <c:v>0</c:v>
                </c:pt>
                <c:pt idx="9">
                  <c:v>8.0064051240991141E-4</c:v>
                </c:pt>
                <c:pt idx="10">
                  <c:v>-8.0064051240991141E-4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08-4125-9D90-189D66894410}"/>
            </c:ext>
          </c:extLst>
        </c:ser>
        <c:ser>
          <c:idx val="2"/>
          <c:order val="2"/>
          <c:tx>
            <c:strRef>
              <c:f>Sheet1!$L$1</c:f>
              <c:strCache>
                <c:ptCount val="1"/>
                <c:pt idx="0">
                  <c:v>J4681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Sheet1!$L$2:$L$13</c:f>
              <c:numCache>
                <c:formatCode>General</c:formatCode>
                <c:ptCount val="12"/>
                <c:pt idx="0">
                  <c:v>-7.1739016599465799E-3</c:v>
                </c:pt>
                <c:pt idx="1">
                  <c:v>-7.1739016599465799E-3</c:v>
                </c:pt>
                <c:pt idx="2">
                  <c:v>-7.1739016599465799E-3</c:v>
                </c:pt>
                <c:pt idx="3">
                  <c:v>-5.6029742891553491E-3</c:v>
                </c:pt>
                <c:pt idx="4">
                  <c:v>5.3935173063832664E-3</c:v>
                </c:pt>
                <c:pt idx="5">
                  <c:v>6.9644446771743862E-3</c:v>
                </c:pt>
                <c:pt idx="6">
                  <c:v>1.3248154160339309E-2</c:v>
                </c:pt>
                <c:pt idx="7">
                  <c:v>1.8484578729643486E-2</c:v>
                </c:pt>
                <c:pt idx="8">
                  <c:v>1.6390008901921771E-2</c:v>
                </c:pt>
                <c:pt idx="9">
                  <c:v>1.3248154160339309E-2</c:v>
                </c:pt>
                <c:pt idx="10">
                  <c:v>1.4819081531130429E-2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08-4125-9D90-189D66894410}"/>
            </c:ext>
          </c:extLst>
        </c:ser>
        <c:ser>
          <c:idx val="3"/>
          <c:order val="3"/>
          <c:tx>
            <c:strRef>
              <c:f>Sheet1!$M$1</c:f>
              <c:strCache>
                <c:ptCount val="1"/>
                <c:pt idx="0">
                  <c:v>J4928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Sheet1!$M$2:$M$13</c:f>
              <c:numCache>
                <c:formatCode>General</c:formatCode>
                <c:ptCount val="12"/>
                <c:pt idx="0">
                  <c:v>-1.8346888594666155E-2</c:v>
                </c:pt>
                <c:pt idx="1">
                  <c:v>-1.8346888594666155E-2</c:v>
                </c:pt>
                <c:pt idx="2">
                  <c:v>-1.8346888594666155E-2</c:v>
                </c:pt>
                <c:pt idx="3">
                  <c:v>-3.215434083601254E-3</c:v>
                </c:pt>
                <c:pt idx="4">
                  <c:v>-5.1068658974844361E-3</c:v>
                </c:pt>
                <c:pt idx="5">
                  <c:v>-5.1068658974844361E-3</c:v>
                </c:pt>
                <c:pt idx="6">
                  <c:v>-8.8897295252505781E-3</c:v>
                </c:pt>
                <c:pt idx="7">
                  <c:v>-6.9982977113675071E-3</c:v>
                </c:pt>
                <c:pt idx="8">
                  <c:v>-6.9982977113675071E-3</c:v>
                </c:pt>
                <c:pt idx="9">
                  <c:v>-6.9982977113675071E-3</c:v>
                </c:pt>
                <c:pt idx="10">
                  <c:v>-5.1068658974844361E-3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08-4125-9D90-189D66894410}"/>
            </c:ext>
          </c:extLst>
        </c:ser>
        <c:ser>
          <c:idx val="4"/>
          <c:order val="4"/>
          <c:tx>
            <c:strRef>
              <c:f>Sheet1!$N$1</c:f>
              <c:strCache>
                <c:ptCount val="1"/>
                <c:pt idx="0">
                  <c:v>J7013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Sheet1!$N$2:$N$13</c:f>
              <c:numCache>
                <c:formatCode>General</c:formatCode>
                <c:ptCount val="12"/>
                <c:pt idx="0">
                  <c:v>-1.932027750944143E-3</c:v>
                </c:pt>
                <c:pt idx="1">
                  <c:v>-1.932027750944143E-3</c:v>
                </c:pt>
                <c:pt idx="2">
                  <c:v>-1.932027750944143E-3</c:v>
                </c:pt>
                <c:pt idx="3">
                  <c:v>-1.4929305348204691E-3</c:v>
                </c:pt>
                <c:pt idx="4">
                  <c:v>-4.1275138315624016E-3</c:v>
                </c:pt>
                <c:pt idx="5">
                  <c:v>-1.115306928954074E-2</c:v>
                </c:pt>
                <c:pt idx="6">
                  <c:v>-1.2909458154035325E-2</c:v>
                </c:pt>
                <c:pt idx="7">
                  <c:v>-1.7300430315271842E-2</c:v>
                </c:pt>
                <c:pt idx="8">
                  <c:v>-1.7300430315271842E-2</c:v>
                </c:pt>
                <c:pt idx="9">
                  <c:v>-1.9495916395890101E-2</c:v>
                </c:pt>
                <c:pt idx="10">
                  <c:v>-1.7300430315271842E-2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B08-4125-9D90-189D668944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859960"/>
        <c:axId val="527862256"/>
      </c:lineChart>
      <c:catAx>
        <c:axId val="527859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7862256"/>
        <c:crosses val="autoZero"/>
        <c:auto val="1"/>
        <c:lblAlgn val="ctr"/>
        <c:lblOffset val="100"/>
        <c:noMultiLvlLbl val="0"/>
      </c:catAx>
      <c:valAx>
        <c:axId val="52786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7859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161925</xdr:rowOff>
    </xdr:from>
    <xdr:to>
      <xdr:col>12</xdr:col>
      <xdr:colOff>457200</xdr:colOff>
      <xdr:row>19</xdr:row>
      <xdr:rowOff>161925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12"/>
  <sheetViews>
    <sheetView tabSelected="1" workbookViewId="0">
      <selection activeCell="J1" sqref="J1:N13"/>
    </sheetView>
  </sheetViews>
  <sheetFormatPr defaultRowHeight="13.5" x14ac:dyDescent="0.15"/>
  <sheetData>
    <row r="1" spans="1:14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t="str">
        <f>C1</f>
        <v>J3612</v>
      </c>
      <c r="K1" t="str">
        <f>D1</f>
        <v>J4680</v>
      </c>
      <c r="L1" t="str">
        <f>E1</f>
        <v>J4681</v>
      </c>
      <c r="M1" t="str">
        <f>F1</f>
        <v>J4928</v>
      </c>
      <c r="N1" t="str">
        <f>G1</f>
        <v>J7013</v>
      </c>
    </row>
    <row r="2" spans="1:14" x14ac:dyDescent="0.15">
      <c r="A2" s="1">
        <v>0</v>
      </c>
      <c r="B2">
        <v>1</v>
      </c>
      <c r="C2">
        <v>1542</v>
      </c>
      <c r="D2">
        <v>1249</v>
      </c>
      <c r="E2">
        <v>1896</v>
      </c>
      <c r="F2">
        <v>5190</v>
      </c>
      <c r="G2">
        <v>2273</v>
      </c>
      <c r="H2" s="2">
        <v>44281.713391203702</v>
      </c>
      <c r="J2">
        <f>C2/1542-1</f>
        <v>0</v>
      </c>
      <c r="K2">
        <f>D2/1249-1</f>
        <v>0</v>
      </c>
      <c r="L2">
        <f>E2/1909.7-1</f>
        <v>-7.1739016599465799E-3</v>
      </c>
      <c r="M2">
        <f>F2/5287-1</f>
        <v>-1.8346888594666155E-2</v>
      </c>
      <c r="N2">
        <f>G2/2277.4-1</f>
        <v>-1.932027750944143E-3</v>
      </c>
    </row>
    <row r="3" spans="1:14" x14ac:dyDescent="0.15">
      <c r="A3" s="1">
        <v>1</v>
      </c>
      <c r="B3">
        <v>2</v>
      </c>
      <c r="C3">
        <v>1542</v>
      </c>
      <c r="D3">
        <v>1249</v>
      </c>
      <c r="E3">
        <v>1896</v>
      </c>
      <c r="F3">
        <v>5190</v>
      </c>
      <c r="G3">
        <v>2273</v>
      </c>
      <c r="H3" s="2">
        <v>44284.333425925928</v>
      </c>
      <c r="J3">
        <f>C3/1542-1</f>
        <v>0</v>
      </c>
      <c r="K3">
        <f>D3/1249-1</f>
        <v>0</v>
      </c>
      <c r="L3">
        <f>E3/1909.7-1</f>
        <v>-7.1739016599465799E-3</v>
      </c>
      <c r="M3">
        <f>F3/5287-1</f>
        <v>-1.8346888594666155E-2</v>
      </c>
      <c r="N3">
        <f>G3/2277.4-1</f>
        <v>-1.932027750944143E-3</v>
      </c>
    </row>
    <row r="4" spans="1:14" x14ac:dyDescent="0.15">
      <c r="A4" s="1">
        <v>2</v>
      </c>
      <c r="B4">
        <v>3</v>
      </c>
      <c r="C4">
        <v>1542</v>
      </c>
      <c r="D4">
        <v>1249</v>
      </c>
      <c r="E4">
        <v>1896</v>
      </c>
      <c r="F4">
        <v>5190</v>
      </c>
      <c r="G4">
        <v>2273</v>
      </c>
      <c r="H4" s="2">
        <v>44284.347303240742</v>
      </c>
      <c r="J4">
        <f>C4/1542-1</f>
        <v>0</v>
      </c>
      <c r="K4">
        <f>D4/1249-1</f>
        <v>0</v>
      </c>
      <c r="L4">
        <f>E4/1909.7-1</f>
        <v>-7.1739016599465799E-3</v>
      </c>
      <c r="M4">
        <f>F4/5287-1</f>
        <v>-1.8346888594666155E-2</v>
      </c>
      <c r="N4">
        <f>G4/2277.4-1</f>
        <v>-1.932027750944143E-3</v>
      </c>
    </row>
    <row r="5" spans="1:14" x14ac:dyDescent="0.15">
      <c r="A5" s="1">
        <v>3</v>
      </c>
      <c r="B5">
        <v>4</v>
      </c>
      <c r="C5">
        <v>1530</v>
      </c>
      <c r="D5">
        <v>1239</v>
      </c>
      <c r="E5">
        <v>1899</v>
      </c>
      <c r="F5">
        <v>5270</v>
      </c>
      <c r="G5">
        <v>2274</v>
      </c>
      <c r="H5" s="2">
        <v>44284.361180555563</v>
      </c>
      <c r="J5">
        <f>C5/1542-1</f>
        <v>-7.7821011673151474E-3</v>
      </c>
      <c r="K5">
        <f>D5/1249-1</f>
        <v>-8.0064051240992251E-3</v>
      </c>
      <c r="L5">
        <f>E5/1909.7-1</f>
        <v>-5.6029742891553491E-3</v>
      </c>
      <c r="M5">
        <f>F5/5287-1</f>
        <v>-3.215434083601254E-3</v>
      </c>
      <c r="N5">
        <f>G5/2277.4-1</f>
        <v>-1.4929305348204691E-3</v>
      </c>
    </row>
    <row r="6" spans="1:14" x14ac:dyDescent="0.15">
      <c r="A6" s="1">
        <v>4</v>
      </c>
      <c r="B6">
        <v>5</v>
      </c>
      <c r="C6">
        <v>1534</v>
      </c>
      <c r="D6">
        <v>1237</v>
      </c>
      <c r="E6">
        <v>1920</v>
      </c>
      <c r="F6">
        <v>5260</v>
      </c>
      <c r="G6">
        <v>2268</v>
      </c>
      <c r="H6" s="2">
        <v>44284.375092592592</v>
      </c>
      <c r="J6">
        <f>C6/1542-1</f>
        <v>-5.188067444876765E-3</v>
      </c>
      <c r="K6">
        <f>D6/1249-1</f>
        <v>-9.607686148919159E-3</v>
      </c>
      <c r="L6">
        <f>E6/1909.7-1</f>
        <v>5.3935173063832664E-3</v>
      </c>
      <c r="M6">
        <f>F6/5287-1</f>
        <v>-5.1068658974844361E-3</v>
      </c>
      <c r="N6">
        <f>G6/2277.4-1</f>
        <v>-4.1275138315624016E-3</v>
      </c>
    </row>
    <row r="7" spans="1:14" x14ac:dyDescent="0.15">
      <c r="A7" s="1">
        <v>5</v>
      </c>
      <c r="B7">
        <v>6</v>
      </c>
      <c r="C7">
        <v>1524</v>
      </c>
      <c r="D7">
        <v>1239</v>
      </c>
      <c r="E7">
        <v>1923</v>
      </c>
      <c r="F7">
        <v>5260</v>
      </c>
      <c r="G7">
        <v>2252</v>
      </c>
      <c r="H7" s="2">
        <v>44284.388969907413</v>
      </c>
      <c r="J7">
        <f>C7/1542-1</f>
        <v>-1.1673151750972721E-2</v>
      </c>
      <c r="K7">
        <f>D7/1249-1</f>
        <v>-8.0064051240992251E-3</v>
      </c>
      <c r="L7">
        <f>E7/1909.7-1</f>
        <v>6.9644446771743862E-3</v>
      </c>
      <c r="M7">
        <f>F7/5287-1</f>
        <v>-5.1068658974844361E-3</v>
      </c>
      <c r="N7">
        <f>G7/2277.4-1</f>
        <v>-1.115306928954074E-2</v>
      </c>
    </row>
    <row r="8" spans="1:14" x14ac:dyDescent="0.15">
      <c r="A8" s="1">
        <v>6</v>
      </c>
      <c r="B8">
        <v>7</v>
      </c>
      <c r="C8">
        <v>1521</v>
      </c>
      <c r="D8">
        <v>1241</v>
      </c>
      <c r="E8">
        <v>1935</v>
      </c>
      <c r="F8">
        <v>5240</v>
      </c>
      <c r="G8">
        <v>2248</v>
      </c>
      <c r="H8" s="2">
        <v>44284.402858796297</v>
      </c>
      <c r="J8">
        <f>C8/1542-1</f>
        <v>-1.3618677042801508E-2</v>
      </c>
      <c r="K8">
        <f>D8/1249-1</f>
        <v>-6.4051240992794023E-3</v>
      </c>
      <c r="L8">
        <f>E8/1909.7-1</f>
        <v>1.3248154160339309E-2</v>
      </c>
      <c r="M8">
        <f>F8/5287-1</f>
        <v>-8.8897295252505781E-3</v>
      </c>
      <c r="N8">
        <f>G8/2277.4-1</f>
        <v>-1.2909458154035325E-2</v>
      </c>
    </row>
    <row r="9" spans="1:14" x14ac:dyDescent="0.15">
      <c r="A9" s="1">
        <v>7</v>
      </c>
      <c r="B9">
        <v>8</v>
      </c>
      <c r="C9">
        <v>1521</v>
      </c>
      <c r="D9">
        <v>1249</v>
      </c>
      <c r="E9">
        <v>1945</v>
      </c>
      <c r="F9">
        <v>5250</v>
      </c>
      <c r="G9">
        <v>2238</v>
      </c>
      <c r="H9" s="2">
        <v>44284.416747685187</v>
      </c>
      <c r="J9">
        <f>C9/1542-1</f>
        <v>-1.3618677042801508E-2</v>
      </c>
      <c r="K9">
        <f>D9/1249-1</f>
        <v>0</v>
      </c>
      <c r="L9">
        <f>E9/1909.7-1</f>
        <v>1.8484578729643486E-2</v>
      </c>
      <c r="M9">
        <f>F9/5287-1</f>
        <v>-6.9982977113675071E-3</v>
      </c>
      <c r="N9">
        <f>G9/2277.4-1</f>
        <v>-1.7300430315271842E-2</v>
      </c>
    </row>
    <row r="10" spans="1:14" x14ac:dyDescent="0.15">
      <c r="A10" s="1">
        <v>8</v>
      </c>
      <c r="B10">
        <v>9</v>
      </c>
      <c r="C10">
        <v>1517</v>
      </c>
      <c r="D10">
        <v>1249</v>
      </c>
      <c r="E10">
        <v>1941</v>
      </c>
      <c r="F10">
        <v>5250</v>
      </c>
      <c r="G10">
        <v>2238</v>
      </c>
      <c r="H10" s="2">
        <v>44284.430625000001</v>
      </c>
      <c r="J10">
        <f>C10/1542-1</f>
        <v>-1.6212710765240002E-2</v>
      </c>
      <c r="K10">
        <f>D10/1249-1</f>
        <v>0</v>
      </c>
      <c r="L10">
        <f>E10/1909.7-1</f>
        <v>1.6390008901921771E-2</v>
      </c>
      <c r="M10">
        <f>F10/5287-1</f>
        <v>-6.9982977113675071E-3</v>
      </c>
      <c r="N10">
        <f>G10/2277.4-1</f>
        <v>-1.7300430315271842E-2</v>
      </c>
    </row>
    <row r="11" spans="1:14" x14ac:dyDescent="0.15">
      <c r="A11" s="1">
        <v>9</v>
      </c>
      <c r="B11">
        <v>10</v>
      </c>
      <c r="C11">
        <v>1519</v>
      </c>
      <c r="D11">
        <v>1250</v>
      </c>
      <c r="E11">
        <v>1935</v>
      </c>
      <c r="F11">
        <v>5250</v>
      </c>
      <c r="G11">
        <v>2233</v>
      </c>
      <c r="H11" s="2">
        <v>44284.444525462961</v>
      </c>
      <c r="J11">
        <f>C11/1542-1</f>
        <v>-1.4915693904020699E-2</v>
      </c>
      <c r="K11">
        <f>D11/1249-1</f>
        <v>8.0064051240991141E-4</v>
      </c>
      <c r="L11">
        <f>E11/1909.7-1</f>
        <v>1.3248154160339309E-2</v>
      </c>
      <c r="M11">
        <f>F11/5287-1</f>
        <v>-6.9982977113675071E-3</v>
      </c>
      <c r="N11">
        <f>G11/2277.4-1</f>
        <v>-1.9495916395890101E-2</v>
      </c>
    </row>
    <row r="12" spans="1:14" x14ac:dyDescent="0.15">
      <c r="A12" s="1">
        <v>10</v>
      </c>
      <c r="B12">
        <v>11</v>
      </c>
      <c r="C12">
        <v>1525</v>
      </c>
      <c r="D12">
        <v>1248</v>
      </c>
      <c r="E12">
        <v>1938</v>
      </c>
      <c r="F12">
        <v>5260</v>
      </c>
      <c r="G12">
        <v>2238</v>
      </c>
      <c r="H12" s="2">
        <v>44284.458402777767</v>
      </c>
      <c r="J12">
        <f>C12/1542-1</f>
        <v>-1.1024643320363126E-2</v>
      </c>
      <c r="K12">
        <f>D12/1249-1</f>
        <v>-8.0064051240991141E-4</v>
      </c>
      <c r="L12">
        <f>E12/1909.7-1</f>
        <v>1.4819081531130429E-2</v>
      </c>
      <c r="M12">
        <f>F12/5287-1</f>
        <v>-5.1068658974844361E-3</v>
      </c>
      <c r="N12">
        <f>G12/2277.4-1</f>
        <v>-1.7300430315271842E-2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xb21cn</cp:lastModifiedBy>
  <dcterms:created xsi:type="dcterms:W3CDTF">2021-03-29T11:15:34Z</dcterms:created>
  <dcterms:modified xsi:type="dcterms:W3CDTF">2021-03-29T03:34:48Z</dcterms:modified>
</cp:coreProperties>
</file>