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eniusgenius/Documents/GitHub/TWUSDiySynthKit/Bill_Of_Materials/"/>
    </mc:Choice>
  </mc:AlternateContent>
  <xr:revisionPtr revIDLastSave="0" documentId="13_ncr:1_{7B441FB1-F002-4840-9745-FEAA67195210}" xr6:coauthVersionLast="47" xr6:coauthVersionMax="47" xr10:uidLastSave="{00000000-0000-0000-0000-000000000000}"/>
  <bookViews>
    <workbookView xWindow="0" yWindow="880" windowWidth="36000" windowHeight="20220" xr2:uid="{65417A81-D12A-B34F-9DCC-D6F21BFB7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I11" i="1" a="1"/>
  <c r="I11" i="1" s="1"/>
  <c r="J11" i="1" s="1"/>
  <c r="I4" i="1" a="1"/>
  <c r="I4" i="1" s="1"/>
  <c r="J4" i="1" s="1"/>
  <c r="I5" i="1" a="1"/>
  <c r="I5" i="1" s="1"/>
  <c r="J5" i="1" s="1"/>
  <c r="I6" i="1" a="1"/>
  <c r="I6" i="1" s="1"/>
  <c r="J6" i="1" s="1"/>
  <c r="I7" i="1" a="1"/>
  <c r="I7" i="1" s="1"/>
  <c r="J7" i="1" s="1"/>
  <c r="I8" i="1" a="1"/>
  <c r="I8" i="1" s="1"/>
  <c r="J8" i="1" s="1"/>
  <c r="I9" i="1" a="1"/>
  <c r="I9" i="1" s="1"/>
  <c r="J9" i="1" s="1"/>
  <c r="I10" i="1" a="1"/>
  <c r="I10" i="1" s="1"/>
  <c r="J10" i="1" s="1"/>
  <c r="I3" i="1" a="1"/>
  <c r="I3" i="1" s="1"/>
  <c r="J3" i="1" s="1"/>
  <c r="I2" i="1" a="1"/>
  <c r="I2" i="1" s="1"/>
  <c r="J2" i="1" s="1"/>
  <c r="J1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1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<sst xmlns="http://schemas.openxmlformats.org/spreadsheetml/2006/main" count="76" uniqueCount="56">
  <si>
    <t>Reference</t>
  </si>
  <si>
    <t>Qty</t>
  </si>
  <si>
    <t>Value</t>
  </si>
  <si>
    <t>Datasheet</t>
  </si>
  <si>
    <t>Manufacturer</t>
  </si>
  <si>
    <t>Manufacturer_Part_Number</t>
  </si>
  <si>
    <t>J6</t>
  </si>
  <si>
    <t>Omeg</t>
  </si>
  <si>
    <t>https://static.rapidonline.com/pdf/65-1480.pdf</t>
  </si>
  <si>
    <t>Link / URL</t>
  </si>
  <si>
    <t>Price (GBP)</t>
  </si>
  <si>
    <t>Price (USD)</t>
  </si>
  <si>
    <t>https://static.rapidonline.com/pdf/65-1400e.pdf</t>
  </si>
  <si>
    <t>470k 16mm potentiometer</t>
  </si>
  <si>
    <t>R1, R2</t>
  </si>
  <si>
    <t>R3, R6</t>
  </si>
  <si>
    <t>ECO2K2LIN</t>
  </si>
  <si>
    <t>https://www.rapidonline.com/omeg-ecoswx470klin-470k-eco-16mm-linear-switched-control-65-1494</t>
  </si>
  <si>
    <t>ECOSWX470KLIN</t>
  </si>
  <si>
    <t>2k 16mm Potentiometer</t>
  </si>
  <si>
    <t>https://www.rapidonline.com/omeg-eco2k2lin-2k2-linear-single-16mm-control-pot-65-1401</t>
  </si>
  <si>
    <t>JST XH p2.54mm 4 pin 20cm long wire and connector</t>
  </si>
  <si>
    <t>https://www.aliexpress.com/item/1005007460897865.html</t>
  </si>
  <si>
    <t>https://www.aliexpress.com/item/1005007460897865.html#nav-specification</t>
  </si>
  <si>
    <t>https://www.aliexpress.com/item/1005007218127653.html</t>
  </si>
  <si>
    <t>https://www.aliexpress.com/item/1005007218127653.html?spm=a2g0o.productlist.main.1.63d76305UmTvS8&amp;algo_pvid=8017bda6-71a1-4b7b-932a-028b233ec6b2&amp;algo_exp_id=8017bda6-71a1-4b7b-932a-028b233ec6b2-0&amp;pdp_ext_f=%7B%22order%22%3A%221971%22%2C%22eval%22%3A%221%22%7D&amp;pdp_npi=4%40dis%21GBP%210.59%210.59%21%21%215.53%215.53%21%40210390c917491563321605448e615d%2112000039871029577%21sea%21UK%210%21ABX&amp;curPageLogUid=Gzq5NMQj9i6H&amp;utparam-url=scene%3Asearch%7Cquery_from%3A</t>
  </si>
  <si>
    <t> JST SH 1.0mm 4 pin 300mm wire and conenctor</t>
  </si>
  <si>
    <t>J8</t>
  </si>
  <si>
    <t>J7</t>
  </si>
  <si>
    <t>JST PH 2.0mm 4 pin connector</t>
  </si>
  <si>
    <t>https://www.aliexpress.com/item/32959854422.html</t>
  </si>
  <si>
    <t>https://www.aliexpress.com/item/32959854422.html#nav-description</t>
  </si>
  <si>
    <t>JST PH 2.0mm 3 pin connector</t>
  </si>
  <si>
    <t>JST XH p2.54mm 2 pin 20cm long wire and connector</t>
  </si>
  <si>
    <t>https://www.aliexpress.com/item/1005008024309525.html</t>
  </si>
  <si>
    <t>https://www.aliexpress.com/item/1005008024309525.html#nav-specification</t>
  </si>
  <si>
    <t>16mm 3V LED Button</t>
  </si>
  <si>
    <t>J2</t>
  </si>
  <si>
    <t>USB-A to Micro-USB cable 0.9m</t>
  </si>
  <si>
    <t>https://www.amazon.co.uk/dp/B0711PVX6Z</t>
  </si>
  <si>
    <t>https://www.amazon.co.uk/dp/B0711PVX6Z?th=1</t>
  </si>
  <si>
    <t>Amazon Basics</t>
  </si>
  <si>
    <t>Generic</t>
  </si>
  <si>
    <t>Justification</t>
  </si>
  <si>
    <t>For the volume control and adjustment of the midi volume too</t>
  </si>
  <si>
    <t>For the input for the synthesizer</t>
  </si>
  <si>
    <t>Cables for the PCB mount JST connectors to attach accessories</t>
  </si>
  <si>
    <t>Push to pair bluetooth</t>
  </si>
  <si>
    <t>Genuinely run out of Micro USB cables - happy to find a cheaper one if necessary as long as it does data</t>
  </si>
  <si>
    <t>PCB</t>
  </si>
  <si>
    <t>5 PCBs (minimum JLCPCB order)</t>
  </si>
  <si>
    <t>~</t>
  </si>
  <si>
    <t>jlcpcb.com</t>
  </si>
  <si>
    <t>JLCPCB</t>
  </si>
  <si>
    <t>The PCB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</si>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</sst>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_([$$-409]* #,##0.00_);_([$$-409]* \(#,##0.00\);_([$$-409]* &quot;-&quot;??_);_(@_)"/>
    <numFmt numFmtId="166" formatCode="[$USD]\ #,##0.00"/>
  </numFmts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166" fontId="0" fillId="0" borderId="3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0</v>
    <v>GBP/USD</v>
    <v>2</v>
    <v>3</v>
    <v>Finance</v>
    <v>4</v>
    <v>en-GB</v>
    <v>avyjhw</v>
    <v>268435456</v>
    <v>1</v>
    <v>Powered by Refinitiv</v>
    <v>1.3593</v>
    <v>1.2097</v>
    <v>2.9999999999999997E-4</v>
    <v>2.2110000000000001E-4</v>
    <v>USD</v>
    <v>GBP</v>
    <v>1.3579000000000001</v>
    <v>Currency Pair</v>
    <v>45813.907083333332</v>
    <v>1.3572</v>
    <v>UK Pound Sterling/US Dollar FX Spot Rate</v>
    <v>1.3575999999999999</v>
    <v>1.3568</v>
    <v>1.3571</v>
    <v>GBPUSD</v>
    <v>GBP/USD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1005007460897865.html" TargetMode="External"/><Relationship Id="rId7" Type="http://schemas.openxmlformats.org/officeDocument/2006/relationships/hyperlink" Target="https://www.aliexpress.com/item/1005008024309525.html" TargetMode="External"/><Relationship Id="rId2" Type="http://schemas.openxmlformats.org/officeDocument/2006/relationships/hyperlink" Target="https://static.rapidonline.com/pdf/65-1480.pdf" TargetMode="External"/><Relationship Id="rId1" Type="http://schemas.openxmlformats.org/officeDocument/2006/relationships/hyperlink" Target="https://static.rapidonline.com/pdf/65-1400e.pdf" TargetMode="External"/><Relationship Id="rId6" Type="http://schemas.openxmlformats.org/officeDocument/2006/relationships/hyperlink" Target="https://www.aliexpress.com/item/1005007460897865.html" TargetMode="External"/><Relationship Id="rId5" Type="http://schemas.openxmlformats.org/officeDocument/2006/relationships/hyperlink" Target="https://www.aliexpress.com/item/1005007460897865.html" TargetMode="External"/><Relationship Id="rId4" Type="http://schemas.openxmlformats.org/officeDocument/2006/relationships/hyperlink" Target="https://www.aliexpress.com/item/10050074608978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21E1-56C4-EF48-BAED-957E3078A472}">
  <dimension ref="A1:L15"/>
  <sheetViews>
    <sheetView tabSelected="1" topLeftCell="C1" zoomScale="86" workbookViewId="0">
      <selection activeCell="E19" sqref="E19"/>
    </sheetView>
  </sheetViews>
  <sheetFormatPr baseColWidth="10" defaultRowHeight="16" x14ac:dyDescent="0.2"/>
  <cols>
    <col min="3" max="3" width="43.6640625" bestFit="1" customWidth="1"/>
    <col min="4" max="4" width="40.83203125" bestFit="1" customWidth="1"/>
    <col min="5" max="5" width="85.6640625" bestFit="1" customWidth="1"/>
    <col min="6" max="6" width="21.83203125" bestFit="1" customWidth="1"/>
    <col min="7" max="7" width="81.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10</v>
      </c>
      <c r="I1" s="2" t="e" vm="1">
        <v>#VALUE!</v>
      </c>
      <c r="J1" s="2" t="s">
        <v>11</v>
      </c>
      <c r="K1" s="2" t="s">
        <v>43</v>
      </c>
      <c r="L1" s="2"/>
    </row>
    <row r="2" spans="1:12" x14ac:dyDescent="0.2">
      <c r="A2" t="s">
        <v>14</v>
      </c>
      <c r="B2">
        <v>2</v>
      </c>
      <c r="C2" t="s">
        <v>19</v>
      </c>
      <c r="D2" s="6" t="s">
        <v>8</v>
      </c>
      <c r="E2" t="s">
        <v>20</v>
      </c>
      <c r="F2" t="s">
        <v>7</v>
      </c>
      <c r="G2" s="2" t="s">
        <v>16</v>
      </c>
      <c r="H2" s="3">
        <v>1.75</v>
      </c>
      <c r="I2" s="4" cm="1">
        <f t="array" aca="1" ref="I2" ca="1">_FV(I1,"High")</f>
        <v>1.3579000000000001</v>
      </c>
      <c r="J2" s="5">
        <f ca="1">H2*I2</f>
        <v>2.376325</v>
      </c>
      <c r="K2" t="s">
        <v>44</v>
      </c>
    </row>
    <row r="3" spans="1:12" x14ac:dyDescent="0.2">
      <c r="A3" t="s">
        <v>15</v>
      </c>
      <c r="B3">
        <v>2</v>
      </c>
      <c r="C3" t="s">
        <v>13</v>
      </c>
      <c r="D3" s="6" t="s">
        <v>12</v>
      </c>
      <c r="E3" t="s">
        <v>17</v>
      </c>
      <c r="F3" t="s">
        <v>7</v>
      </c>
      <c r="G3" t="s">
        <v>18</v>
      </c>
      <c r="H3" s="3">
        <v>2.57</v>
      </c>
      <c r="I3" s="4" cm="1">
        <f t="array" aca="1" ref="I3" ca="1">_FV($I$1,"High")</f>
        <v>1.3579000000000001</v>
      </c>
      <c r="J3" s="5">
        <f t="shared" ref="J3:J11" ca="1" si="0">H3*I3</f>
        <v>3.4898030000000002</v>
      </c>
      <c r="K3" t="s">
        <v>45</v>
      </c>
    </row>
    <row r="4" spans="1:12" x14ac:dyDescent="0.2">
      <c r="A4" t="s">
        <v>6</v>
      </c>
      <c r="B4">
        <v>1</v>
      </c>
      <c r="C4" t="s">
        <v>21</v>
      </c>
      <c r="D4" s="6" t="s">
        <v>23</v>
      </c>
      <c r="E4" s="6" t="s">
        <v>22</v>
      </c>
      <c r="F4" t="s">
        <v>42</v>
      </c>
      <c r="G4" t="s">
        <v>51</v>
      </c>
      <c r="H4" s="3">
        <v>0.75</v>
      </c>
      <c r="I4" s="4" cm="1">
        <f t="array" aca="1" ref="I4" ca="1">_FV($I$1,"High")</f>
        <v>1.3579000000000001</v>
      </c>
      <c r="J4" s="5">
        <f t="shared" ca="1" si="0"/>
        <v>1.0184250000000001</v>
      </c>
      <c r="K4" t="s">
        <v>46</v>
      </c>
    </row>
    <row r="5" spans="1:12" x14ac:dyDescent="0.2">
      <c r="A5" t="s">
        <v>27</v>
      </c>
      <c r="B5">
        <v>1</v>
      </c>
      <c r="C5" t="s">
        <v>26</v>
      </c>
      <c r="D5" t="s">
        <v>25</v>
      </c>
      <c r="E5" s="6" t="s">
        <v>24</v>
      </c>
      <c r="F5" t="s">
        <v>42</v>
      </c>
      <c r="G5" t="s">
        <v>51</v>
      </c>
      <c r="H5" s="3">
        <v>0.81</v>
      </c>
      <c r="I5" s="4" cm="1">
        <f t="array" aca="1" ref="I5" ca="1">_FV($I$1,"High")</f>
        <v>1.3579000000000001</v>
      </c>
      <c r="J5" s="5">
        <f ca="1">H6*I5</f>
        <v>2.2133769999999999</v>
      </c>
    </row>
    <row r="6" spans="1:12" x14ac:dyDescent="0.2">
      <c r="A6" t="s">
        <v>28</v>
      </c>
      <c r="B6">
        <v>1</v>
      </c>
      <c r="C6" t="s">
        <v>29</v>
      </c>
      <c r="D6" t="s">
        <v>31</v>
      </c>
      <c r="E6" t="s">
        <v>30</v>
      </c>
      <c r="F6" t="s">
        <v>42</v>
      </c>
      <c r="G6" t="s">
        <v>51</v>
      </c>
      <c r="H6" s="3">
        <v>1.63</v>
      </c>
      <c r="I6" s="4" cm="1">
        <f t="array" aca="1" ref="I6" ca="1">_FV($I$1,"High")</f>
        <v>1.3579000000000001</v>
      </c>
      <c r="J6" s="5">
        <f ca="1">H7*I6</f>
        <v>1.914639</v>
      </c>
    </row>
    <row r="7" spans="1:12" x14ac:dyDescent="0.2">
      <c r="A7" t="s">
        <v>27</v>
      </c>
      <c r="B7">
        <v>2</v>
      </c>
      <c r="C7" t="s">
        <v>32</v>
      </c>
      <c r="D7" t="s">
        <v>31</v>
      </c>
      <c r="E7" t="s">
        <v>30</v>
      </c>
      <c r="F7" t="s">
        <v>42</v>
      </c>
      <c r="G7" t="s">
        <v>51</v>
      </c>
      <c r="H7" s="3">
        <v>1.41</v>
      </c>
      <c r="I7" s="4" cm="1">
        <f t="array" aca="1" ref="I7" ca="1">_FV($I$1,"High")</f>
        <v>1.3579000000000001</v>
      </c>
      <c r="J7" s="5">
        <f ca="1">H7*I7</f>
        <v>1.914639</v>
      </c>
    </row>
    <row r="8" spans="1:12" x14ac:dyDescent="0.2">
      <c r="A8" t="s">
        <v>37</v>
      </c>
      <c r="B8">
        <v>1</v>
      </c>
      <c r="C8" t="s">
        <v>33</v>
      </c>
      <c r="D8" s="6" t="s">
        <v>23</v>
      </c>
      <c r="E8" s="6" t="s">
        <v>22</v>
      </c>
      <c r="F8" t="s">
        <v>42</v>
      </c>
      <c r="G8" t="s">
        <v>51</v>
      </c>
      <c r="H8" s="3">
        <v>0.75</v>
      </c>
      <c r="I8" s="4" cm="1">
        <f t="array" aca="1" ref="I8" ca="1">_FV($I$1,"High")</f>
        <v>1.3579000000000001</v>
      </c>
      <c r="J8" s="5">
        <f t="shared" ca="1" si="0"/>
        <v>1.0184250000000001</v>
      </c>
    </row>
    <row r="9" spans="1:12" x14ac:dyDescent="0.2">
      <c r="A9" t="s">
        <v>6</v>
      </c>
      <c r="B9">
        <v>1</v>
      </c>
      <c r="C9" t="s">
        <v>36</v>
      </c>
      <c r="D9" s="6" t="s">
        <v>35</v>
      </c>
      <c r="E9" t="s">
        <v>34</v>
      </c>
      <c r="F9" t="s">
        <v>42</v>
      </c>
      <c r="G9" t="s">
        <v>51</v>
      </c>
      <c r="H9" s="3">
        <v>1.26</v>
      </c>
      <c r="I9" s="4" cm="1">
        <f t="array" aca="1" ref="I9" ca="1">_FV($I$1,"High")</f>
        <v>1.3579000000000001</v>
      </c>
      <c r="J9" s="5">
        <f t="shared" ca="1" si="0"/>
        <v>1.7109540000000001</v>
      </c>
      <c r="K9" t="s">
        <v>47</v>
      </c>
    </row>
    <row r="10" spans="1:12" x14ac:dyDescent="0.2">
      <c r="C10" t="s">
        <v>38</v>
      </c>
      <c r="D10" t="s">
        <v>40</v>
      </c>
      <c r="E10" t="s">
        <v>39</v>
      </c>
      <c r="F10" t="s">
        <v>41</v>
      </c>
      <c r="G10" t="s">
        <v>51</v>
      </c>
      <c r="H10" s="3">
        <v>3.16</v>
      </c>
      <c r="I10" s="4" cm="1">
        <f t="array" aca="1" ref="I10" ca="1">_FV($I$1,"High")</f>
        <v>1.3579000000000001</v>
      </c>
      <c r="J10" s="5">
        <f t="shared" ca="1" si="0"/>
        <v>4.2909640000000007</v>
      </c>
      <c r="K10" t="s">
        <v>48</v>
      </c>
    </row>
    <row r="11" spans="1:12" x14ac:dyDescent="0.2">
      <c r="A11" t="s">
        <v>49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 t="s">
        <v>51</v>
      </c>
      <c r="H11" s="3">
        <v>23.35</v>
      </c>
      <c r="I11" s="4" cm="1">
        <f t="array" aca="1" ref="I11" ca="1">_FV($I$1,"High")</f>
        <v>1.3579000000000001</v>
      </c>
      <c r="J11" s="5">
        <f t="shared" ca="1" si="0"/>
        <v>31.706965000000004</v>
      </c>
      <c r="K11" t="s">
        <v>54</v>
      </c>
    </row>
    <row r="12" spans="1:12" x14ac:dyDescent="0.2">
      <c r="H12" s="3"/>
      <c r="I12" s="4"/>
      <c r="J12" s="5"/>
    </row>
    <row r="13" spans="1:12" x14ac:dyDescent="0.2">
      <c r="H13" s="3"/>
      <c r="I13" s="4"/>
      <c r="J13" s="5"/>
    </row>
    <row r="14" spans="1:12" ht="17" thickBot="1" x14ac:dyDescent="0.25"/>
    <row r="15" spans="1:12" ht="17" thickBot="1" x14ac:dyDescent="0.25">
      <c r="G15" s="7" t="s">
        <v>55</v>
      </c>
      <c r="H15" s="9">
        <f>SUM(H2:H11)</f>
        <v>37.44</v>
      </c>
      <c r="I15" s="8"/>
      <c r="J15" s="10">
        <f ca="1">SUM(J2:J11)</f>
        <v>51.654516000000001</v>
      </c>
    </row>
  </sheetData>
  <phoneticPr fontId="4" type="noConversion"/>
  <hyperlinks>
    <hyperlink ref="D3" r:id="rId1" xr:uid="{4C918ADD-ADC8-E748-BBB9-D6BE20BB0E39}"/>
    <hyperlink ref="D2" r:id="rId2" xr:uid="{A4F7600A-F92F-8141-B581-9ACB9A965753}"/>
    <hyperlink ref="D4" r:id="rId3" location="nav-specification" xr:uid="{49AF6F64-EE1F-2E43-9105-C762E5ADEB77}"/>
    <hyperlink ref="E4" r:id="rId4" xr:uid="{36CAD51B-26C8-C642-92E4-1E8B1D09A308}"/>
    <hyperlink ref="D8" r:id="rId5" location="nav-specification" xr:uid="{CD3ED805-7F62-0547-B682-F18E98E1B2F1}"/>
    <hyperlink ref="E8" r:id="rId6" xr:uid="{38A1EDFC-C925-1D45-858E-BEAE8A625B5E}"/>
    <hyperlink ref="D9" r:id="rId7" location="nav-specification" xr:uid="{7007DEDF-5717-C04C-BD93-025E4D1B831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GreeniusGenius</dc:creator>
  <cp:lastModifiedBy>GreeniusGenius</cp:lastModifiedBy>
  <dcterms:created xsi:type="dcterms:W3CDTF">2025-06-05T20:24:04Z</dcterms:created>
  <dcterms:modified xsi:type="dcterms:W3CDTF">2025-06-05T21:46:18Z</dcterms:modified>
</cp:coreProperties>
</file>