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2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84" i="3" l="1"/>
  <c r="O284" i="3"/>
  <c r="P284" i="3"/>
  <c r="Q284" i="3"/>
  <c r="R284" i="3"/>
  <c r="S284" i="3"/>
  <c r="T284" i="3"/>
  <c r="U284" i="3"/>
  <c r="V284" i="3"/>
  <c r="W284" i="3"/>
  <c r="X284" i="3"/>
  <c r="Y284" i="3"/>
  <c r="Z284" i="3"/>
  <c r="N285" i="3"/>
  <c r="O285" i="3"/>
  <c r="P285" i="3"/>
  <c r="Q285" i="3"/>
  <c r="R285" i="3"/>
  <c r="S285" i="3"/>
  <c r="T285" i="3"/>
  <c r="U285" i="3"/>
  <c r="V285" i="3"/>
  <c r="W285" i="3"/>
  <c r="X285" i="3"/>
  <c r="Y285" i="3"/>
  <c r="Z285" i="3"/>
  <c r="N286" i="3"/>
  <c r="O286" i="3"/>
  <c r="P286" i="3"/>
  <c r="Q286" i="3"/>
  <c r="R286" i="3"/>
  <c r="S286" i="3"/>
  <c r="T286" i="3"/>
  <c r="U286" i="3"/>
  <c r="V286" i="3"/>
  <c r="W286" i="3"/>
  <c r="X286" i="3"/>
  <c r="Y286" i="3"/>
  <c r="Z286" i="3"/>
  <c r="AB282" i="3"/>
  <c r="AA282" i="3"/>
  <c r="AB283" i="3"/>
  <c r="AA283" i="3"/>
  <c r="AB281" i="3"/>
  <c r="AA28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 i="3"/>
  <c r="O281" i="3"/>
  <c r="O280" i="3"/>
  <c r="P281" i="3"/>
  <c r="Q281" i="3"/>
  <c r="R281" i="3"/>
  <c r="S281" i="3"/>
  <c r="T281" i="3"/>
  <c r="Q280" i="3"/>
  <c r="R280" i="3"/>
  <c r="S280" i="3"/>
  <c r="T280" i="3"/>
  <c r="U281" i="3"/>
  <c r="V281" i="3"/>
  <c r="W281" i="3"/>
  <c r="X281" i="3"/>
  <c r="Y281" i="3"/>
  <c r="V280" i="3"/>
  <c r="W280" i="3"/>
  <c r="X280" i="3"/>
  <c r="Y280" i="3"/>
  <c r="Z281" i="3"/>
  <c r="N282" i="3"/>
  <c r="O282" i="3"/>
  <c r="P282" i="3"/>
  <c r="Q282" i="3"/>
  <c r="R282" i="3"/>
  <c r="S282" i="3"/>
  <c r="T282" i="3"/>
  <c r="U282" i="3"/>
  <c r="V282" i="3"/>
  <c r="W282" i="3"/>
  <c r="X282" i="3"/>
  <c r="Y282" i="3"/>
  <c r="Z282" i="3"/>
  <c r="N283" i="3"/>
  <c r="O283" i="3"/>
  <c r="P283" i="3"/>
  <c r="Q283" i="3"/>
  <c r="R283" i="3"/>
  <c r="S283" i="3"/>
  <c r="T283" i="3"/>
  <c r="U283" i="3"/>
  <c r="V283" i="3"/>
  <c r="W283" i="3"/>
  <c r="X283" i="3"/>
  <c r="Y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284" i="3"/>
  <c r="AA284" i="3"/>
  <c r="AB285" i="3"/>
  <c r="AA285" i="3"/>
  <c r="AB286" i="3"/>
  <c r="AA286" i="3"/>
  <c r="AB287" i="3"/>
  <c r="AA287" i="3"/>
  <c r="AB288" i="3"/>
  <c r="AA288" i="3"/>
  <c r="AB289" i="3"/>
  <c r="AA289" i="3"/>
  <c r="AB290" i="3"/>
  <c r="AA290" i="3"/>
  <c r="AB291" i="3"/>
  <c r="AA291" i="3"/>
  <c r="AB292" i="3"/>
  <c r="AA292" i="3"/>
  <c r="AB293" i="3"/>
  <c r="AA293" i="3"/>
  <c r="AB294" i="3"/>
  <c r="AA294" i="3"/>
  <c r="AB295" i="3"/>
  <c r="AA295" i="3"/>
  <c r="AB296" i="3"/>
  <c r="AA296" i="3"/>
  <c r="AB297" i="3"/>
  <c r="AA297" i="3"/>
  <c r="AB298" i="3"/>
  <c r="AA298" i="3"/>
  <c r="AB299" i="3"/>
  <c r="AA299" i="3"/>
  <c r="AB300" i="3"/>
  <c r="AA300" i="3"/>
  <c r="AB301" i="3"/>
  <c r="AA301" i="3"/>
  <c r="AB302" i="3"/>
  <c r="AA302" i="3"/>
  <c r="AB303" i="3"/>
  <c r="AA303" i="3"/>
  <c r="AB304" i="3"/>
  <c r="AA304" i="3"/>
  <c r="AB305" i="3"/>
  <c r="AA305" i="3"/>
  <c r="AB306" i="3"/>
  <c r="AA306"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<sst xmlns="http://schemas.openxmlformats.org/spreadsheetml/2006/main" count="4331" uniqueCount="1085">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</sst>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0">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4">
                  <c:v>41275.0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0.470588235294118</c:v>
                </c:pt>
                <c:pt idx="283">
                  <c:v>0.5</c:v>
                </c:pt>
                <c:pt idx="284">
                  <c:v>0.5</c:v>
                </c:pt>
              </c:numCache>
            </c:numRef>
          </c:val>
          <c:smooth val="0"/>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0.592274678111588</c:v>
                </c:pt>
                <c:pt idx="283">
                  <c:v>0.592274678111588</c:v>
                </c:pt>
                <c:pt idx="284">
                  <c:v>0.593147751605996</c:v>
                </c:pt>
              </c:numCache>
            </c:numRef>
          </c:val>
          <c:smooth val="0"/>
        </c:ser>
        <c:dLbls>
          <c:showLegendKey val="0"/>
          <c:showVal val="0"/>
          <c:showCatName val="0"/>
          <c:showSerName val="0"/>
          <c:showPercent val="0"/>
          <c:showBubbleSize val="0"/>
        </c:dLbls>
        <c:smooth val="0"/>
        <c:axId val="-1497172528"/>
        <c:axId val="-1497169776"/>
      </c:lineChart>
      <c:catAx>
        <c:axId val="-14971725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69776"/>
        <c:crosses val="autoZero"/>
        <c:auto val="0"/>
        <c:lblAlgn val="ctr"/>
        <c:lblOffset val="100"/>
        <c:tickLblSkip val="50"/>
        <c:noMultiLvlLbl val="1"/>
      </c:catAx>
      <c:valAx>
        <c:axId val="-14971697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7252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4">
                  <c:v>41275.0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2.7</c:v>
                </c:pt>
                <c:pt idx="283">
                  <c:v>2.777777777777777</c:v>
                </c:pt>
                <c:pt idx="284">
                  <c:v>2.888888888888889</c:v>
                </c:pt>
              </c:numCache>
            </c:numRef>
          </c:val>
          <c:smooth val="0"/>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1.303886925795053</c:v>
                </c:pt>
                <c:pt idx="283">
                  <c:v>1.303886925795053</c:v>
                </c:pt>
                <c:pt idx="284">
                  <c:v>1.309859154929577</c:v>
                </c:pt>
              </c:numCache>
            </c:numRef>
          </c:val>
          <c:smooth val="0"/>
        </c:ser>
        <c:dLbls>
          <c:showLegendKey val="0"/>
          <c:showVal val="0"/>
          <c:showCatName val="0"/>
          <c:showSerName val="0"/>
          <c:showPercent val="0"/>
          <c:showBubbleSize val="0"/>
        </c:dLbls>
        <c:smooth val="0"/>
        <c:axId val="-1497156864"/>
        <c:axId val="-1497154112"/>
      </c:lineChart>
      <c:catAx>
        <c:axId val="-149715686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54112"/>
        <c:crosses val="autoZero"/>
        <c:auto val="0"/>
        <c:lblAlgn val="ctr"/>
        <c:lblOffset val="100"/>
        <c:tickLblSkip val="50"/>
        <c:noMultiLvlLbl val="1"/>
      </c:catAx>
      <c:valAx>
        <c:axId val="-149715411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56864"/>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4">
                  <c:v>41275.0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2.0</c:v>
                </c:pt>
                <c:pt idx="283">
                  <c:v>2.125</c:v>
                </c:pt>
                <c:pt idx="284">
                  <c:v>1.875</c:v>
                </c:pt>
              </c:numCache>
            </c:numRef>
          </c:val>
          <c:smooth val="0"/>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1.652482269503546</c:v>
                </c:pt>
                <c:pt idx="283">
                  <c:v>1.652482269503546</c:v>
                </c:pt>
                <c:pt idx="284">
                  <c:v>1.65017667844523</c:v>
                </c:pt>
              </c:numCache>
            </c:numRef>
          </c:val>
          <c:smooth val="0"/>
        </c:ser>
        <c:dLbls>
          <c:showLegendKey val="0"/>
          <c:showVal val="0"/>
          <c:showCatName val="0"/>
          <c:showSerName val="0"/>
          <c:showPercent val="0"/>
          <c:showBubbleSize val="0"/>
        </c:dLbls>
        <c:smooth val="0"/>
        <c:axId val="-1497127616"/>
        <c:axId val="-1497124864"/>
      </c:lineChart>
      <c:catAx>
        <c:axId val="-14971276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24864"/>
        <c:crosses val="autoZero"/>
        <c:auto val="0"/>
        <c:lblAlgn val="ctr"/>
        <c:lblOffset val="100"/>
        <c:tickLblSkip val="50"/>
        <c:noMultiLvlLbl val="1"/>
      </c:catAx>
      <c:valAx>
        <c:axId val="-14971248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27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267.0</c:v>
                </c:pt>
                <c:pt idx="1">
                  <c:v>11.0</c:v>
                </c:pt>
                <c:pt idx="2">
                  <c:v>6.0</c:v>
                </c:pt>
                <c:pt idx="3">
                  <c:v>0.0</c:v>
                </c:pt>
                <c:pt idx="4">
                  <c:v>1.0</c:v>
                </c:pt>
              </c:numCache>
            </c:numRef>
          </c:val>
        </c:ser>
        <c:dLbls>
          <c:dLblPos val="inEnd"/>
          <c:showLegendKey val="0"/>
          <c:showVal val="1"/>
          <c:showCatName val="0"/>
          <c:showSerName val="0"/>
          <c:showPercent val="0"/>
          <c:showBubbleSize val="0"/>
        </c:dLbls>
        <c:gapWidth val="100"/>
        <c:axId val="-1497102864"/>
        <c:axId val="-1497100112"/>
      </c:barChart>
      <c:catAx>
        <c:axId val="-149710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00112"/>
        <c:crosses val="autoZero"/>
        <c:auto val="1"/>
        <c:lblAlgn val="ctr"/>
        <c:lblOffset val="100"/>
        <c:noMultiLvlLbl val="0"/>
      </c:catAx>
      <c:valAx>
        <c:axId val="-1497100112"/>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10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4">
                  <c:v>41275.0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6126.470588235295</c:v>
                </c:pt>
                <c:pt idx="283">
                  <c:v>6246.527777777777</c:v>
                </c:pt>
                <c:pt idx="284">
                  <c:v>6420.138888888889</c:v>
                </c:pt>
              </c:numCache>
            </c:numRef>
          </c:val>
          <c:smooth val="0"/>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4">
                  <c:v>41275.0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5121.453053698137</c:v>
                </c:pt>
                <c:pt idx="283">
                  <c:v>5121.453053698137</c:v>
                </c:pt>
                <c:pt idx="284">
                  <c:v>5130.184364333258</c:v>
                </c:pt>
              </c:numCache>
            </c:numRef>
          </c:val>
          <c:smooth val="0"/>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0.0</c:v>
                </c:pt>
                <c:pt idx="283">
                  <c:v>0.0</c:v>
                </c:pt>
                <c:pt idx="284">
                  <c:v>0.0</c:v>
                </c:pt>
              </c:numCache>
            </c:numRef>
          </c:val>
          <c:smooth val="0"/>
        </c:ser>
        <c:dLbls>
          <c:showLegendKey val="0"/>
          <c:showVal val="0"/>
          <c:showCatName val="0"/>
          <c:showSerName val="0"/>
          <c:showPercent val="0"/>
          <c:showBubbleSize val="0"/>
        </c:dLbls>
        <c:smooth val="0"/>
        <c:axId val="-1497069328"/>
        <c:axId val="-1497066576"/>
      </c:lineChart>
      <c:catAx>
        <c:axId val="-14970693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066576"/>
        <c:crosses val="autoZero"/>
        <c:auto val="0"/>
        <c:lblAlgn val="ctr"/>
        <c:lblOffset val="100"/>
        <c:tickLblSkip val="50"/>
        <c:noMultiLvlLbl val="0"/>
      </c:catAx>
      <c:valAx>
        <c:axId val="-1497066576"/>
        <c:scaling>
          <c:orientation val="minMax"/>
          <c:min val="300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06932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215.0</c:v>
                </c:pt>
                <c:pt idx="1">
                  <c:v>56.0</c:v>
                </c:pt>
                <c:pt idx="2">
                  <c:v>10.0</c:v>
                </c:pt>
                <c:pt idx="3">
                  <c:v>0.0</c:v>
                </c:pt>
                <c:pt idx="4">
                  <c:v>3.0</c:v>
                </c:pt>
              </c:numCache>
            </c:numRef>
          </c:val>
        </c:ser>
        <c:dLbls>
          <c:showLegendKey val="0"/>
          <c:showVal val="0"/>
          <c:showCatName val="0"/>
          <c:showSerName val="0"/>
          <c:showPercent val="0"/>
          <c:showBubbleSize val="0"/>
        </c:dLbls>
        <c:gapWidth val="150"/>
        <c:axId val="-1497039648"/>
        <c:axId val="-1497042400"/>
      </c:barChart>
      <c:valAx>
        <c:axId val="-149704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039648"/>
        <c:crosses val="autoZero"/>
        <c:crossBetween val="between"/>
      </c:valAx>
      <c:catAx>
        <c:axId val="-149703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042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193.0</c:v>
                </c:pt>
                <c:pt idx="1">
                  <c:v>53.0</c:v>
                </c:pt>
                <c:pt idx="2">
                  <c:v>17.0</c:v>
                </c:pt>
                <c:pt idx="3">
                  <c:v>9.0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497017696"/>
        <c:axId val="-1497014944"/>
      </c:barChart>
      <c:catAx>
        <c:axId val="-149701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014944"/>
        <c:crosses val="autoZero"/>
        <c:auto val="1"/>
        <c:lblAlgn val="ctr"/>
        <c:lblOffset val="100"/>
        <c:noMultiLvlLbl val="0"/>
      </c:catAx>
      <c:valAx>
        <c:axId val="-14970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701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1496911744"/>
        <c:axId val="-1496908992"/>
      </c:barChart>
      <c:catAx>
        <c:axId val="-1496911744"/>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496908992"/>
        <c:crosses val="autoZero"/>
        <c:auto val="1"/>
        <c:lblAlgn val="ctr"/>
        <c:lblOffset val="100"/>
        <c:noMultiLvlLbl val="0"/>
      </c:catAx>
      <c:valAx>
        <c:axId val="-149690899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496911744"/>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O27" sqref="O27"/>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267</v>
      </c>
    </row>
    <row r="8" spans="24:25" x14ac:dyDescent="0.15">
      <c r="X8" s="25" t="s">
        <v>989</v>
      </c>
      <c r="Y8" s="25">
        <f>COUNTIF('Problems Set'!$A$2:$A$1003,"="&amp;X8)</f>
        <v>11</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38" spans="24:25" x14ac:dyDescent="0.15">
      <c r="X38" s="25" t="s">
        <v>996</v>
      </c>
      <c r="Y38" s="25" t="s">
        <v>998</v>
      </c>
    </row>
    <row r="39" spans="24:25" x14ac:dyDescent="0.15">
      <c r="X39" s="25">
        <v>1</v>
      </c>
      <c r="Y39" s="25">
        <f>COUNTIF('Problems Set'!$F$2:$F$1003,"="&amp;X39)</f>
        <v>215</v>
      </c>
    </row>
    <row r="40" spans="24:25" x14ac:dyDescent="0.15">
      <c r="X40" s="25">
        <v>2</v>
      </c>
      <c r="Y40" s="25">
        <f>COUNTIF('Problems Set'!$F$2:$F$1003,"="&amp;X40)</f>
        <v>56</v>
      </c>
    </row>
    <row r="41" spans="24:25" x14ac:dyDescent="0.15">
      <c r="X41" s="25">
        <v>3</v>
      </c>
      <c r="Y41" s="25">
        <f>COUNTIF('Problems Set'!$F$2:$F$1003,"="&amp;X41)</f>
        <v>10</v>
      </c>
    </row>
    <row r="42" spans="24:25" x14ac:dyDescent="0.15">
      <c r="X42" s="25">
        <v>4</v>
      </c>
      <c r="Y42" s="25">
        <f>COUNTIF('Problems Set'!$F$2:$F$1003,"="&amp;X42)</f>
        <v>0</v>
      </c>
    </row>
    <row r="43" spans="24:25" x14ac:dyDescent="0.15">
      <c r="X43" s="25">
        <v>5</v>
      </c>
      <c r="Y43" s="25">
        <f>COUNTIF('Problems Set'!$F$2:$F$1003,"="&amp;X43)</f>
        <v>3</v>
      </c>
    </row>
    <row r="74" spans="24:25" x14ac:dyDescent="0.15">
      <c r="X74" s="25" t="s">
        <v>997</v>
      </c>
      <c r="Y74" s="25" t="s">
        <v>999</v>
      </c>
    </row>
    <row r="75" spans="24:25" x14ac:dyDescent="0.15">
      <c r="X75" s="25">
        <v>1</v>
      </c>
      <c r="Y75" s="25">
        <f>COUNTIF('Problems Set'!$G$2:$G$1003,"="&amp;Dashboard!X75)</f>
        <v>193</v>
      </c>
    </row>
    <row r="76" spans="24:25" x14ac:dyDescent="0.15">
      <c r="X76" s="25">
        <v>2</v>
      </c>
      <c r="Y76" s="25">
        <f>COUNTIF('Problems Set'!$G$2:$G$1003,"="&amp;Dashboard!X76)</f>
        <v>53</v>
      </c>
    </row>
    <row r="77" spans="24:25" x14ac:dyDescent="0.15">
      <c r="X77" s="25">
        <v>3</v>
      </c>
      <c r="Y77" s="25">
        <f>COUNTIF('Problems Set'!$G$2:$G$1003,"="&amp;Dashboard!X77)</f>
        <v>17</v>
      </c>
    </row>
    <row r="78" spans="24:25" x14ac:dyDescent="0.15">
      <c r="X78" s="25">
        <v>4</v>
      </c>
      <c r="Y78" s="25">
        <f>COUNTIF('Problems Set'!$G$2:$G$1003,"="&amp;Dashboard!X78)</f>
        <v>9</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125" workbookViewId="0">
      <pane xSplit="3" ySplit="1" topLeftCell="S270" activePane="bottomRight" state="frozenSplit"/>
      <selection pane="topRight" activeCell="Q1" sqref="Q1"/>
      <selection pane="bottomLeft" activeCell="A16" sqref="A16"/>
      <selection pane="bottomRight" activeCell="AC286" sqref="AC286"/>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3"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1068</v>
      </c>
      <c r="B284" s="57">
        <v>410</v>
      </c>
      <c r="C284" s="57" t="s">
        <v>1069</v>
      </c>
      <c r="D284" s="58"/>
      <c r="E284" s="58">
        <v>1</v>
      </c>
      <c r="F284" s="58">
        <v>5</v>
      </c>
      <c r="G284" s="46"/>
      <c r="H284" s="47"/>
      <c r="I284" s="59"/>
      <c r="J284" s="56"/>
      <c r="K284" s="61"/>
      <c r="L284" s="61"/>
      <c r="N284" s="77" t="e">
        <f t="shared" ref="N284:N286" si="76">(0.5*F284/5+0.25*(1-(G284-1)/10)+0.25*(IF(H284="AC",1,0)/G284))*10000</f>
        <v>#DIV/0!</v>
      </c>
      <c r="O284" s="77" t="e">
        <f>AVERAGE($N$2:N284)</f>
        <v>#DIV/0!</v>
      </c>
      <c r="P284" s="77" t="e">
        <f t="shared" ref="P284:P286" si="77">O284-O283</f>
        <v>#DIV/0!</v>
      </c>
      <c r="Q284" s="49">
        <f t="shared" ref="Q284:Q286" si="78">AVERAGE(F275:F284)</f>
        <v>2.7</v>
      </c>
      <c r="R284" s="49">
        <f t="shared" ref="R284:R286" si="79">AVERAGE(G275:G284)</f>
        <v>2</v>
      </c>
      <c r="S284" s="50">
        <f t="shared" ref="S284:S286" si="80">COUNTIF(H276:H284, "AC")/SUM(G276:G284)</f>
        <v>0.47058823529411764</v>
      </c>
      <c r="T284" s="50">
        <f t="shared" ref="T284:T286" si="81">(Q284/5*0.5+(1-(R284-1)/10)*0.25+S284*0.25)*10000</f>
        <v>6126.4705882352946</v>
      </c>
      <c r="U284" s="50">
        <f t="shared" ref="U284:U286" si="82">T284-T283</f>
        <v>101.4705882352946</v>
      </c>
      <c r="V284" s="50">
        <f>IF(A284&lt;&gt;"",AVERAGE($F$2:F284),"")</f>
        <v>1.3038869257950529</v>
      </c>
      <c r="W284" s="50">
        <f>IF(A284&lt;&gt;"", AVERAGE($G$2:G284), "")</f>
        <v>1.6524822695035462</v>
      </c>
      <c r="X284" s="50">
        <f>IF(A284&lt;&gt;"", COUNTIF($H$2:H284, "AC")/SUM($G$2:G284), "")</f>
        <v>0.59227467811158796</v>
      </c>
      <c r="Y284" s="50">
        <f t="shared" ref="Y284:Y286" si="83">IF(A284&lt;&gt;"", V284/5*0.5+(1-(W284-1)/10)*0.25+X284*0.25, "")*10000</f>
        <v>5121.4530536981365</v>
      </c>
      <c r="Z284" s="50">
        <f t="shared" ref="Z284:Z286" si="84">Y284-Y283</f>
        <v>13.106783951081525</v>
      </c>
      <c r="AA284" s="50">
        <f t="shared" si="64"/>
        <v>0.18312500000000001</v>
      </c>
      <c r="AB284" s="75">
        <f t="shared" si="65"/>
        <v>3.0520833333333334E-2</v>
      </c>
      <c r="AC284" s="51">
        <v>3.0520833333333334E-2</v>
      </c>
      <c r="AD284" s="51" t="s">
        <v>1043</v>
      </c>
      <c r="AE284" s="51" t="s">
        <v>1043</v>
      </c>
      <c r="AF284" s="51" t="s">
        <v>1043</v>
      </c>
    </row>
    <row r="285" spans="1:32" x14ac:dyDescent="0.15">
      <c r="A285" s="43" t="s">
        <v>976</v>
      </c>
      <c r="B285" s="57">
        <v>162</v>
      </c>
      <c r="C285" s="57" t="s">
        <v>1070</v>
      </c>
      <c r="D285" s="58"/>
      <c r="E285" s="58"/>
      <c r="F285" s="58"/>
      <c r="G285" s="46"/>
      <c r="H285" s="47"/>
      <c r="I285" s="59"/>
      <c r="J285" s="56"/>
      <c r="K285" s="61"/>
      <c r="L285" s="61"/>
      <c r="N285" s="77" t="e">
        <f t="shared" si="76"/>
        <v>#DIV/0!</v>
      </c>
      <c r="O285" s="77" t="e">
        <f>AVERAGE($N$2:N285)</f>
        <v>#DIV/0!</v>
      </c>
      <c r="P285" s="77" t="e">
        <f t="shared" si="77"/>
        <v>#DIV/0!</v>
      </c>
      <c r="Q285" s="49">
        <f t="shared" si="78"/>
        <v>2.7777777777777777</v>
      </c>
      <c r="R285" s="49">
        <f t="shared" si="79"/>
        <v>2.125</v>
      </c>
      <c r="S285" s="50">
        <f t="shared" si="80"/>
        <v>0.5</v>
      </c>
      <c r="T285" s="50">
        <f t="shared" si="81"/>
        <v>6246.5277777777774</v>
      </c>
      <c r="U285" s="50">
        <f t="shared" si="82"/>
        <v>120.05718954248277</v>
      </c>
      <c r="V285" s="50">
        <f>IF(A285&lt;&gt;"",AVERAGE($F$2:F285),"")</f>
        <v>1.3038869257950529</v>
      </c>
      <c r="W285" s="50">
        <f>IF(A285&lt;&gt;"", AVERAGE($G$2:G285), "")</f>
        <v>1.6524822695035462</v>
      </c>
      <c r="X285" s="50">
        <f>IF(A285&lt;&gt;"", COUNTIF($H$2:H285, "AC")/SUM($G$2:G285), "")</f>
        <v>0.59227467811158796</v>
      </c>
      <c r="Y285" s="50">
        <f t="shared" si="83"/>
        <v>5121.4530536981365</v>
      </c>
      <c r="Z285" s="50">
        <f t="shared" si="84"/>
        <v>0</v>
      </c>
      <c r="AA285" s="50">
        <f t="shared" si="64"/>
        <v>4.0138888888888891E-2</v>
      </c>
      <c r="AB285" s="75">
        <f t="shared" si="65"/>
        <v>6.6898148148148142E-3</v>
      </c>
      <c r="AC285" s="51">
        <v>6.6898148148148142E-3</v>
      </c>
      <c r="AD285" s="51" t="s">
        <v>1043</v>
      </c>
      <c r="AE285" s="51" t="s">
        <v>1043</v>
      </c>
      <c r="AF285" s="51" t="s">
        <v>1043</v>
      </c>
    </row>
    <row r="286" spans="1:32" x14ac:dyDescent="0.15">
      <c r="A286" s="43" t="s">
        <v>1080</v>
      </c>
      <c r="B286" s="57">
        <v>706</v>
      </c>
      <c r="C286" s="57" t="s">
        <v>1081</v>
      </c>
      <c r="D286" s="58" t="s">
        <v>1082</v>
      </c>
      <c r="E286" s="58" t="s">
        <v>969</v>
      </c>
      <c r="F286" s="58">
        <v>3</v>
      </c>
      <c r="G286" s="46">
        <v>1</v>
      </c>
      <c r="H286" s="47" t="s">
        <v>961</v>
      </c>
      <c r="I286" s="59" t="s">
        <v>1083</v>
      </c>
      <c r="J286" s="56">
        <v>41275</v>
      </c>
      <c r="K286" s="61" t="s">
        <v>1084</v>
      </c>
      <c r="L286" s="61"/>
      <c r="M286" s="73" t="s">
        <v>969</v>
      </c>
      <c r="N286" s="77">
        <f t="shared" si="76"/>
        <v>8000</v>
      </c>
      <c r="O286" s="77" t="e">
        <f>AVERAGE($N$2:N286)</f>
        <v>#DIV/0!</v>
      </c>
      <c r="P286" s="77" t="e">
        <f t="shared" si="77"/>
        <v>#DIV/0!</v>
      </c>
      <c r="Q286" s="49">
        <f t="shared" si="78"/>
        <v>2.8888888888888888</v>
      </c>
      <c r="R286" s="49">
        <f t="shared" si="79"/>
        <v>1.875</v>
      </c>
      <c r="S286" s="50">
        <f t="shared" si="80"/>
        <v>0.5</v>
      </c>
      <c r="T286" s="50">
        <f t="shared" si="81"/>
        <v>6420.1388888888887</v>
      </c>
      <c r="U286" s="50">
        <f t="shared" si="82"/>
        <v>173.61111111111131</v>
      </c>
      <c r="V286" s="50">
        <f>IF(A286&lt;&gt;"",AVERAGE($F$2:F286),"")</f>
        <v>1.3098591549295775</v>
      </c>
      <c r="W286" s="50">
        <f>IF(A286&lt;&gt;"", AVERAGE($G$2:G286), "")</f>
        <v>1.6501766784452296</v>
      </c>
      <c r="X286" s="50">
        <f>IF(A286&lt;&gt;"", COUNTIF($H$2:H286, "AC")/SUM($G$2:G286), "")</f>
        <v>0.59314775160599575</v>
      </c>
      <c r="Y286" s="50">
        <f t="shared" si="83"/>
        <v>5130.1843643332586</v>
      </c>
      <c r="Z286" s="50">
        <f t="shared" si="84"/>
        <v>8.7313106351220995</v>
      </c>
      <c r="AA286" s="50">
        <f t="shared" si="64"/>
        <v>0.25208333333333333</v>
      </c>
      <c r="AB286" s="75">
        <f t="shared" si="65"/>
        <v>4.2013888888888885E-2</v>
      </c>
      <c r="AC286" s="51">
        <v>4.2013888888888885E-2</v>
      </c>
      <c r="AD286" s="51" t="s">
        <v>1043</v>
      </c>
      <c r="AE286" s="51" t="s">
        <v>1043</v>
      </c>
      <c r="AF286" s="51" t="s">
        <v>1043</v>
      </c>
    </row>
    <row r="287" spans="1:32" x14ac:dyDescent="0.15">
      <c r="A287" s="43"/>
      <c r="B287" s="57"/>
      <c r="C287" s="57"/>
      <c r="D287" s="58"/>
      <c r="E287" s="58"/>
      <c r="F287" s="58"/>
      <c r="G287" s="46"/>
      <c r="H287" s="47"/>
      <c r="I287" s="59"/>
      <c r="J287" s="56"/>
      <c r="K287" s="61"/>
      <c r="L287" s="61"/>
      <c r="Q287" s="49"/>
      <c r="R287" s="49"/>
      <c r="S287" s="50"/>
      <c r="T287" s="50"/>
      <c r="U287" s="50"/>
      <c r="V287" s="50"/>
      <c r="W287" s="50"/>
      <c r="X287" s="50"/>
      <c r="Y287" s="50"/>
      <c r="Z287" s="50"/>
      <c r="AA287" s="50" t="str">
        <f t="shared" si="64"/>
        <v>NA</v>
      </c>
      <c r="AB287" s="75" t="str">
        <f t="shared" si="65"/>
        <v>NA</v>
      </c>
      <c r="AC287" s="51" t="s">
        <v>1043</v>
      </c>
      <c r="AD287" s="51" t="s">
        <v>1043</v>
      </c>
      <c r="AE287" s="51" t="s">
        <v>1043</v>
      </c>
      <c r="AF287" s="51" t="s">
        <v>1043</v>
      </c>
    </row>
    <row r="288" spans="1:32" x14ac:dyDescent="0.15">
      <c r="A288" s="43"/>
      <c r="B288" s="57"/>
      <c r="C288" s="57"/>
      <c r="D288" s="58"/>
      <c r="E288" s="58"/>
      <c r="F288" s="58"/>
      <c r="G288" s="46"/>
      <c r="H288" s="47"/>
      <c r="I288" s="59"/>
      <c r="J288" s="56"/>
      <c r="K288" s="61"/>
      <c r="L288" s="61"/>
      <c r="Q288" s="49"/>
      <c r="R288" s="49"/>
      <c r="S288" s="50"/>
      <c r="T288" s="50"/>
      <c r="U288" s="50"/>
      <c r="V288" s="50"/>
      <c r="W288" s="50"/>
      <c r="X288" s="50"/>
      <c r="Y288" s="50"/>
      <c r="Z288" s="50"/>
      <c r="AA288" s="50" t="str">
        <f t="shared" si="64"/>
        <v>NA</v>
      </c>
      <c r="AB288" s="75" t="str">
        <f t="shared" si="65"/>
        <v>NA</v>
      </c>
      <c r="AC288" s="51" t="s">
        <v>1043</v>
      </c>
      <c r="AD288" s="51" t="s">
        <v>1043</v>
      </c>
      <c r="AE288" s="51" t="s">
        <v>1043</v>
      </c>
      <c r="AF288" s="51" t="s">
        <v>1043</v>
      </c>
    </row>
    <row r="289" spans="1:32" x14ac:dyDescent="0.15">
      <c r="A289" s="43"/>
      <c r="B289" s="57"/>
      <c r="C289" s="57"/>
      <c r="D289" s="58"/>
      <c r="E289" s="58"/>
      <c r="F289" s="58"/>
      <c r="G289" s="46"/>
      <c r="H289" s="47"/>
      <c r="I289" s="59"/>
      <c r="J289" s="56"/>
      <c r="K289" s="61"/>
      <c r="L289" s="61"/>
      <c r="Q289" s="49"/>
      <c r="R289" s="49"/>
      <c r="S289" s="50"/>
      <c r="T289" s="50"/>
      <c r="U289" s="50"/>
      <c r="V289" s="50"/>
      <c r="W289" s="50"/>
      <c r="X289" s="50"/>
      <c r="Y289" s="50"/>
      <c r="Z289" s="50"/>
      <c r="AA289" s="50" t="str">
        <f t="shared" si="64"/>
        <v>NA</v>
      </c>
      <c r="AB289" s="75" t="str">
        <f t="shared" si="65"/>
        <v>NA</v>
      </c>
      <c r="AC289" s="51" t="s">
        <v>1043</v>
      </c>
      <c r="AD289" s="51" t="s">
        <v>1043</v>
      </c>
      <c r="AE289" s="51" t="s">
        <v>1043</v>
      </c>
      <c r="AF289" s="51" t="s">
        <v>1043</v>
      </c>
    </row>
    <row r="290" spans="1:32" x14ac:dyDescent="0.15">
      <c r="A290" s="43"/>
      <c r="B290" s="57"/>
      <c r="C290" s="57"/>
      <c r="D290" s="58"/>
      <c r="E290" s="58"/>
      <c r="F290" s="58"/>
      <c r="G290" s="46"/>
      <c r="H290" s="47"/>
      <c r="I290" s="59"/>
      <c r="J290" s="56"/>
      <c r="K290" s="61"/>
      <c r="L290" s="61"/>
      <c r="Q290" s="49"/>
      <c r="R290" s="49"/>
      <c r="S290" s="50"/>
      <c r="T290" s="50"/>
      <c r="U290" s="50"/>
      <c r="V290" s="50"/>
      <c r="W290" s="50"/>
      <c r="X290" s="50"/>
      <c r="Y290" s="50"/>
      <c r="Z290" s="50"/>
      <c r="AA290" s="50" t="str">
        <f t="shared" si="64"/>
        <v>NA</v>
      </c>
      <c r="AB290" s="75" t="str">
        <f t="shared" si="65"/>
        <v>NA</v>
      </c>
      <c r="AC290" s="51" t="s">
        <v>1043</v>
      </c>
      <c r="AD290" s="51" t="s">
        <v>1043</v>
      </c>
      <c r="AE290" s="51" t="s">
        <v>1043</v>
      </c>
      <c r="AF290" s="51" t="s">
        <v>1043</v>
      </c>
    </row>
    <row r="291" spans="1:32" x14ac:dyDescent="0.15">
      <c r="A291" s="43"/>
      <c r="B291" s="57"/>
      <c r="C291" s="57"/>
      <c r="D291" s="58"/>
      <c r="E291" s="58"/>
      <c r="F291" s="58"/>
      <c r="G291" s="46"/>
      <c r="H291" s="47"/>
      <c r="I291" s="59"/>
      <c r="J291" s="56"/>
      <c r="K291" s="61"/>
      <c r="L291" s="61"/>
      <c r="Q291" s="49"/>
      <c r="R291" s="49"/>
      <c r="S291" s="50"/>
      <c r="T291" s="50"/>
      <c r="U291" s="50"/>
      <c r="V291" s="50"/>
      <c r="W291" s="50"/>
      <c r="X291" s="50"/>
      <c r="Y291" s="50"/>
      <c r="Z291" s="50"/>
      <c r="AA291" s="50" t="str">
        <f t="shared" si="64"/>
        <v>NA</v>
      </c>
      <c r="AB291" s="75" t="str">
        <f t="shared" si="65"/>
        <v>NA</v>
      </c>
      <c r="AC291" s="51" t="s">
        <v>1043</v>
      </c>
      <c r="AD291" s="51" t="s">
        <v>1043</v>
      </c>
      <c r="AE291" s="51" t="s">
        <v>1043</v>
      </c>
      <c r="AF291" s="51" t="s">
        <v>1043</v>
      </c>
    </row>
    <row r="292" spans="1:32" x14ac:dyDescent="0.15">
      <c r="A292" s="43"/>
      <c r="B292" s="57"/>
      <c r="C292" s="57"/>
      <c r="D292" s="58"/>
      <c r="E292" s="58"/>
      <c r="F292" s="58"/>
      <c r="G292" s="46"/>
      <c r="H292" s="47"/>
      <c r="I292" s="59"/>
      <c r="J292" s="56"/>
      <c r="K292" s="61"/>
      <c r="L292" s="61"/>
      <c r="Q292" s="49"/>
      <c r="R292" s="49"/>
      <c r="S292" s="50"/>
      <c r="T292" s="50"/>
      <c r="U292" s="50"/>
      <c r="V292" s="50"/>
      <c r="W292" s="50"/>
      <c r="X292" s="50"/>
      <c r="Y292" s="50"/>
      <c r="Z292" s="50"/>
      <c r="AA292" s="50" t="str">
        <f t="shared" si="64"/>
        <v>NA</v>
      </c>
      <c r="AB292" s="75" t="str">
        <f t="shared" si="65"/>
        <v>NA</v>
      </c>
      <c r="AC292" s="51" t="s">
        <v>1043</v>
      </c>
      <c r="AD292" s="51" t="s">
        <v>1043</v>
      </c>
      <c r="AE292" s="51" t="s">
        <v>1043</v>
      </c>
      <c r="AF292" s="51" t="s">
        <v>1043</v>
      </c>
    </row>
    <row r="293" spans="1:32" x14ac:dyDescent="0.15">
      <c r="A293" s="43"/>
      <c r="B293" s="57"/>
      <c r="C293" s="57"/>
      <c r="D293" s="58"/>
      <c r="E293" s="58"/>
      <c r="F293" s="58"/>
      <c r="G293" s="46"/>
      <c r="H293" s="47"/>
      <c r="I293" s="59"/>
      <c r="J293" s="56"/>
      <c r="K293" s="61"/>
      <c r="L293" s="61"/>
      <c r="Q293" s="49"/>
      <c r="R293" s="49"/>
      <c r="S293" s="50"/>
      <c r="T293" s="50"/>
      <c r="U293" s="50"/>
      <c r="V293" s="50"/>
      <c r="W293" s="50"/>
      <c r="X293" s="50"/>
      <c r="Y293" s="50"/>
      <c r="Z293" s="50"/>
      <c r="AA293" s="50" t="str">
        <f t="shared" si="64"/>
        <v>NA</v>
      </c>
      <c r="AB293" s="75" t="str">
        <f t="shared" si="65"/>
        <v>NA</v>
      </c>
      <c r="AC293" s="51" t="s">
        <v>1043</v>
      </c>
      <c r="AD293" s="51" t="s">
        <v>1043</v>
      </c>
      <c r="AE293" s="51" t="s">
        <v>1043</v>
      </c>
      <c r="AF293" s="51" t="s">
        <v>1043</v>
      </c>
    </row>
    <row r="294" spans="1:32" x14ac:dyDescent="0.15">
      <c r="A294" s="43"/>
      <c r="B294" s="57"/>
      <c r="C294" s="57"/>
      <c r="D294" s="58"/>
      <c r="E294" s="58"/>
      <c r="F294" s="58"/>
      <c r="G294" s="46"/>
      <c r="H294" s="47"/>
      <c r="I294" s="59"/>
      <c r="J294" s="56"/>
      <c r="K294" s="61"/>
      <c r="L294" s="61"/>
      <c r="Q294" s="49"/>
      <c r="R294" s="49"/>
      <c r="S294" s="50"/>
      <c r="T294" s="50"/>
      <c r="U294" s="50"/>
      <c r="V294" s="50"/>
      <c r="W294" s="50"/>
      <c r="X294" s="50"/>
      <c r="Y294" s="50"/>
      <c r="Z294" s="50"/>
      <c r="AA294" s="50" t="str">
        <f t="shared" si="64"/>
        <v>NA</v>
      </c>
      <c r="AB294" s="75" t="str">
        <f t="shared" si="65"/>
        <v>NA</v>
      </c>
      <c r="AC294" s="51" t="s">
        <v>1043</v>
      </c>
      <c r="AD294" s="51" t="s">
        <v>1043</v>
      </c>
      <c r="AE294" s="51" t="s">
        <v>1043</v>
      </c>
      <c r="AF294" s="51" t="s">
        <v>1043</v>
      </c>
    </row>
    <row r="295" spans="1:32" x14ac:dyDescent="0.15">
      <c r="A295" s="43"/>
      <c r="B295" s="57"/>
      <c r="C295" s="57"/>
      <c r="D295" s="58"/>
      <c r="E295" s="58"/>
      <c r="F295" s="58"/>
      <c r="G295" s="46"/>
      <c r="H295" s="47"/>
      <c r="I295" s="59"/>
      <c r="J295" s="56"/>
      <c r="K295" s="61"/>
      <c r="L295" s="61"/>
      <c r="Q295" s="49"/>
      <c r="R295" s="49"/>
      <c r="S295" s="50"/>
      <c r="T295" s="50"/>
      <c r="U295" s="50"/>
      <c r="V295" s="50"/>
      <c r="W295" s="50"/>
      <c r="X295" s="50"/>
      <c r="Y295" s="50"/>
      <c r="Z295" s="50"/>
      <c r="AA295" s="50" t="str">
        <f t="shared" si="64"/>
        <v>NA</v>
      </c>
      <c r="AB295" s="75" t="str">
        <f t="shared" si="65"/>
        <v>NA</v>
      </c>
      <c r="AC295" s="51" t="s">
        <v>1043</v>
      </c>
      <c r="AD295" s="51" t="s">
        <v>1043</v>
      </c>
      <c r="AE295" s="51" t="s">
        <v>1043</v>
      </c>
      <c r="AF295" s="51" t="s">
        <v>1043</v>
      </c>
    </row>
    <row r="296" spans="1:32" x14ac:dyDescent="0.15">
      <c r="A296" s="43"/>
      <c r="B296" s="57"/>
      <c r="C296" s="57"/>
      <c r="D296" s="58"/>
      <c r="E296" s="58"/>
      <c r="F296" s="58"/>
      <c r="G296" s="46"/>
      <c r="H296" s="47"/>
      <c r="I296" s="59"/>
      <c r="J296" s="56"/>
      <c r="K296" s="61"/>
      <c r="L296" s="61"/>
      <c r="Q296" s="49"/>
      <c r="R296" s="49"/>
      <c r="S296" s="50"/>
      <c r="T296" s="50"/>
      <c r="U296" s="50"/>
      <c r="V296" s="50"/>
      <c r="W296" s="50"/>
      <c r="X296" s="50"/>
      <c r="Y296" s="50"/>
      <c r="Z296" s="50"/>
      <c r="AA296" s="50" t="str">
        <f t="shared" si="64"/>
        <v>NA</v>
      </c>
      <c r="AB296" s="75" t="str">
        <f t="shared" si="65"/>
        <v>NA</v>
      </c>
      <c r="AC296" s="51" t="s">
        <v>1043</v>
      </c>
      <c r="AD296" s="51" t="s">
        <v>1043</v>
      </c>
      <c r="AE296" s="51" t="s">
        <v>1043</v>
      </c>
      <c r="AF296" s="51" t="s">
        <v>1043</v>
      </c>
    </row>
    <row r="297" spans="1:32" x14ac:dyDescent="0.15">
      <c r="A297" s="43"/>
      <c r="B297" s="57"/>
      <c r="C297" s="57"/>
      <c r="D297" s="58"/>
      <c r="E297" s="58"/>
      <c r="F297" s="58"/>
      <c r="G297" s="46"/>
      <c r="H297" s="47"/>
      <c r="I297" s="59"/>
      <c r="J297" s="56"/>
      <c r="K297" s="61"/>
      <c r="L297" s="61"/>
      <c r="Q297" s="49"/>
      <c r="R297" s="49"/>
      <c r="S297" s="50"/>
      <c r="T297" s="50"/>
      <c r="U297" s="50"/>
      <c r="V297" s="50"/>
      <c r="W297" s="50"/>
      <c r="X297" s="50"/>
      <c r="Y297" s="50"/>
      <c r="Z297" s="50"/>
      <c r="AA297" s="50" t="str">
        <f t="shared" si="64"/>
        <v>NA</v>
      </c>
      <c r="AB297" s="75" t="str">
        <f t="shared" si="65"/>
        <v>NA</v>
      </c>
      <c r="AC297" s="51" t="s">
        <v>1043</v>
      </c>
      <c r="AD297" s="51" t="s">
        <v>1043</v>
      </c>
      <c r="AE297" s="51" t="s">
        <v>1043</v>
      </c>
      <c r="AF297" s="51" t="s">
        <v>1043</v>
      </c>
    </row>
    <row r="298" spans="1:32" x14ac:dyDescent="0.15">
      <c r="A298" s="43"/>
      <c r="B298" s="57"/>
      <c r="C298" s="57"/>
      <c r="D298" s="58"/>
      <c r="E298" s="58"/>
      <c r="F298" s="58"/>
      <c r="G298" s="46"/>
      <c r="H298" s="47"/>
      <c r="I298" s="59"/>
      <c r="J298" s="56"/>
      <c r="K298" s="61"/>
      <c r="L298" s="61"/>
      <c r="Q298" s="49"/>
      <c r="R298" s="49"/>
      <c r="S298" s="50"/>
      <c r="T298" s="50"/>
      <c r="U298" s="50"/>
      <c r="V298" s="50"/>
      <c r="W298" s="50"/>
      <c r="X298" s="50"/>
      <c r="Y298" s="50"/>
      <c r="Z298" s="50"/>
      <c r="AA298" s="50" t="str">
        <f t="shared" si="64"/>
        <v>NA</v>
      </c>
      <c r="AB298" s="75" t="str">
        <f t="shared" si="65"/>
        <v>NA</v>
      </c>
      <c r="AC298" s="51" t="s">
        <v>1043</v>
      </c>
      <c r="AD298" s="51" t="s">
        <v>1043</v>
      </c>
      <c r="AE298" s="51" t="s">
        <v>1043</v>
      </c>
      <c r="AF298" s="51" t="s">
        <v>1043</v>
      </c>
    </row>
    <row r="299" spans="1:32" x14ac:dyDescent="0.15">
      <c r="A299" s="43"/>
      <c r="B299" s="57"/>
      <c r="C299" s="57"/>
      <c r="D299" s="58"/>
      <c r="E299" s="58"/>
      <c r="F299" s="58"/>
      <c r="G299" s="46"/>
      <c r="H299" s="47"/>
      <c r="I299" s="59"/>
      <c r="J299" s="56"/>
      <c r="K299" s="61"/>
      <c r="L299" s="61"/>
      <c r="Q299" s="49"/>
      <c r="R299" s="49"/>
      <c r="S299" s="50"/>
      <c r="T299" s="50"/>
      <c r="U299" s="50"/>
      <c r="V299" s="50"/>
      <c r="W299" s="50"/>
      <c r="X299" s="50"/>
      <c r="Y299" s="50"/>
      <c r="Z299" s="50"/>
      <c r="AA299" s="50" t="str">
        <f t="shared" si="64"/>
        <v>NA</v>
      </c>
      <c r="AB299" s="75" t="str">
        <f t="shared" si="65"/>
        <v>NA</v>
      </c>
      <c r="AC299" s="51" t="s">
        <v>1043</v>
      </c>
      <c r="AD299" s="51" t="s">
        <v>1043</v>
      </c>
      <c r="AE299" s="51" t="s">
        <v>1043</v>
      </c>
      <c r="AF299" s="51" t="s">
        <v>1043</v>
      </c>
    </row>
    <row r="300" spans="1:32" x14ac:dyDescent="0.15">
      <c r="A300" s="43"/>
      <c r="B300" s="57"/>
      <c r="C300" s="57"/>
      <c r="D300" s="58"/>
      <c r="E300" s="58"/>
      <c r="F300" s="58"/>
      <c r="G300" s="46"/>
      <c r="H300" s="47"/>
      <c r="I300" s="59"/>
      <c r="J300" s="56"/>
      <c r="K300" s="61"/>
      <c r="L300" s="61"/>
      <c r="Q300" s="49"/>
      <c r="R300" s="49"/>
      <c r="S300" s="50"/>
      <c r="T300" s="50"/>
      <c r="U300" s="50"/>
      <c r="V300" s="50"/>
      <c r="W300" s="50"/>
      <c r="X300" s="50"/>
      <c r="Y300" s="50"/>
      <c r="Z300" s="50"/>
      <c r="AA300" s="50" t="str">
        <f t="shared" si="64"/>
        <v>NA</v>
      </c>
      <c r="AB300" s="75" t="str">
        <f t="shared" si="65"/>
        <v>NA</v>
      </c>
      <c r="AC300" s="51" t="s">
        <v>1043</v>
      </c>
      <c r="AD300" s="51" t="s">
        <v>1043</v>
      </c>
      <c r="AE300" s="51" t="s">
        <v>1043</v>
      </c>
      <c r="AF300" s="51" t="s">
        <v>1043</v>
      </c>
    </row>
    <row r="301" spans="1:32" x14ac:dyDescent="0.15">
      <c r="A301" s="43"/>
      <c r="B301" s="57"/>
      <c r="C301" s="57"/>
      <c r="D301" s="58"/>
      <c r="E301" s="58"/>
      <c r="F301" s="58"/>
      <c r="G301" s="46"/>
      <c r="H301" s="47"/>
      <c r="I301" s="59"/>
      <c r="J301" s="56"/>
      <c r="K301" s="61"/>
      <c r="L301" s="61"/>
      <c r="Q301" s="49"/>
      <c r="R301" s="49"/>
      <c r="S301" s="50"/>
      <c r="T301" s="50"/>
      <c r="U301" s="50"/>
      <c r="V301" s="50"/>
      <c r="W301" s="50"/>
      <c r="X301" s="50"/>
      <c r="Y301" s="50"/>
      <c r="Z301" s="50"/>
      <c r="AA301" s="50" t="str">
        <f t="shared" si="64"/>
        <v>NA</v>
      </c>
      <c r="AB301" s="75" t="str">
        <f t="shared" si="65"/>
        <v>NA</v>
      </c>
      <c r="AC301" s="51" t="s">
        <v>1043</v>
      </c>
      <c r="AD301" s="51" t="s">
        <v>1043</v>
      </c>
      <c r="AE301" s="51" t="s">
        <v>1043</v>
      </c>
      <c r="AF301" s="51" t="s">
        <v>1043</v>
      </c>
    </row>
    <row r="302" spans="1:32" x14ac:dyDescent="0.15">
      <c r="A302" s="43"/>
      <c r="B302" s="57"/>
      <c r="C302" s="57"/>
      <c r="D302" s="58"/>
      <c r="E302" s="58"/>
      <c r="F302" s="58"/>
      <c r="G302" s="46"/>
      <c r="H302" s="47"/>
      <c r="I302" s="59"/>
      <c r="J302" s="56"/>
      <c r="K302" s="61"/>
      <c r="L302" s="61"/>
      <c r="Q302" s="49"/>
      <c r="R302" s="49"/>
      <c r="S302" s="50"/>
      <c r="T302" s="50"/>
      <c r="U302" s="50"/>
      <c r="V302" s="50"/>
      <c r="W302" s="50"/>
      <c r="X302" s="50"/>
      <c r="Y302" s="50"/>
      <c r="Z302" s="50"/>
      <c r="AA302" s="50" t="str">
        <f t="shared" si="64"/>
        <v>NA</v>
      </c>
      <c r="AB302" s="75" t="str">
        <f t="shared" si="65"/>
        <v>NA</v>
      </c>
      <c r="AC302" s="51" t="s">
        <v>1043</v>
      </c>
      <c r="AD302" s="51" t="s">
        <v>1043</v>
      </c>
      <c r="AE302" s="51" t="s">
        <v>1043</v>
      </c>
      <c r="AF302" s="51" t="s">
        <v>1043</v>
      </c>
    </row>
    <row r="303" spans="1:32" x14ac:dyDescent="0.15">
      <c r="A303" s="43"/>
      <c r="B303" s="57"/>
      <c r="C303" s="57"/>
      <c r="D303" s="58"/>
      <c r="E303" s="58"/>
      <c r="F303" s="58"/>
      <c r="G303" s="46"/>
      <c r="H303" s="47"/>
      <c r="I303" s="59"/>
      <c r="J303" s="56"/>
      <c r="K303" s="61"/>
      <c r="L303" s="61"/>
      <c r="Q303" s="49"/>
      <c r="R303" s="49"/>
      <c r="S303" s="50"/>
      <c r="T303" s="50"/>
      <c r="U303" s="50"/>
      <c r="V303" s="50"/>
      <c r="W303" s="50"/>
      <c r="X303" s="50"/>
      <c r="Y303" s="50"/>
      <c r="Z303" s="50"/>
      <c r="AA303" s="50" t="str">
        <f t="shared" si="64"/>
        <v>NA</v>
      </c>
      <c r="AB303" s="75" t="str">
        <f t="shared" si="65"/>
        <v>NA</v>
      </c>
      <c r="AC303" s="51" t="s">
        <v>1043</v>
      </c>
      <c r="AD303" s="51" t="s">
        <v>1043</v>
      </c>
      <c r="AE303" s="51" t="s">
        <v>1043</v>
      </c>
      <c r="AF303" s="51" t="s">
        <v>1043</v>
      </c>
    </row>
    <row r="304" spans="1:32" x14ac:dyDescent="0.15">
      <c r="A304" s="43"/>
      <c r="B304" s="57"/>
      <c r="C304" s="57"/>
      <c r="D304" s="58"/>
      <c r="E304" s="58"/>
      <c r="F304" s="58"/>
      <c r="G304" s="46"/>
      <c r="H304" s="47"/>
      <c r="I304" s="59"/>
      <c r="J304" s="56"/>
      <c r="K304" s="61"/>
      <c r="L304" s="61"/>
      <c r="Q304" s="49"/>
      <c r="R304" s="49"/>
      <c r="S304" s="50"/>
      <c r="T304" s="50"/>
      <c r="U304" s="50"/>
      <c r="V304" s="50"/>
      <c r="W304" s="50"/>
      <c r="X304" s="50"/>
      <c r="Y304" s="50"/>
      <c r="Z304" s="50"/>
      <c r="AA304" s="50" t="str">
        <f t="shared" si="64"/>
        <v>NA</v>
      </c>
      <c r="AB304" s="75" t="str">
        <f t="shared" si="65"/>
        <v>NA</v>
      </c>
      <c r="AC304" s="51" t="s">
        <v>1043</v>
      </c>
      <c r="AD304" s="51" t="s">
        <v>1043</v>
      </c>
      <c r="AE304" s="51" t="s">
        <v>1043</v>
      </c>
      <c r="AF304" s="51" t="s">
        <v>1043</v>
      </c>
    </row>
    <row r="305" spans="1:32" x14ac:dyDescent="0.15">
      <c r="A305" s="43"/>
      <c r="B305" s="57"/>
      <c r="C305" s="57"/>
      <c r="D305" s="58"/>
      <c r="E305" s="58"/>
      <c r="F305" s="58"/>
      <c r="G305" s="46"/>
      <c r="H305" s="47"/>
      <c r="I305" s="59"/>
      <c r="J305" s="56"/>
      <c r="K305" s="61"/>
      <c r="L305" s="61"/>
      <c r="Q305" s="49"/>
      <c r="R305" s="49"/>
      <c r="S305" s="50"/>
      <c r="T305" s="50"/>
      <c r="U305" s="50"/>
      <c r="V305" s="50"/>
      <c r="W305" s="50"/>
      <c r="X305" s="50"/>
      <c r="Y305" s="50"/>
      <c r="Z305" s="50"/>
      <c r="AA305" s="50" t="str">
        <f t="shared" si="64"/>
        <v>NA</v>
      </c>
      <c r="AB305" s="75" t="str">
        <f t="shared" si="65"/>
        <v>NA</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c r="B307" s="57"/>
      <c r="C307" s="57"/>
      <c r="D307" s="58"/>
      <c r="E307" s="58"/>
      <c r="F307" s="58"/>
      <c r="G307" s="46"/>
      <c r="H307" s="47"/>
      <c r="I307" s="59"/>
      <c r="J307" s="56"/>
      <c r="K307" s="61"/>
      <c r="L307" s="61"/>
      <c r="Q307" s="49"/>
      <c r="R307" s="49"/>
      <c r="S307" s="50"/>
      <c r="T307" s="50"/>
      <c r="U307" s="50"/>
      <c r="V307" s="50"/>
      <c r="W307" s="50"/>
      <c r="X307" s="50"/>
      <c r="Y307" s="50"/>
      <c r="Z307" s="50"/>
      <c r="AA307" s="50" t="str">
        <f t="shared" si="64"/>
        <v>NA</v>
      </c>
      <c r="AB307" s="75" t="str">
        <f t="shared" si="65"/>
        <v>NA</v>
      </c>
      <c r="AC307" s="51" t="s">
        <v>1043</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si="64"/>
        <v>NA</v>
      </c>
      <c r="AB345" s="75" t="str">
        <f t="shared" si="65"/>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64"/>
        <v>NA</v>
      </c>
      <c r="AB346" s="75" t="str">
        <f t="shared" si="6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ref="AA347:AA405" si="85">IF(ISERROR(MIN(86400*AB347/(4*3600), 1)), "NA", MIN(86400*AB347/(4*3600), 1))</f>
        <v>NA</v>
      </c>
      <c r="AB347" s="75" t="str">
        <f t="shared" ref="AB347:AB405" si="86">IF(AC347="-","NA",SUM(AC347:AF347))</f>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85"/>
        <v>NA</v>
      </c>
      <c r="AB348" s="75" t="str">
        <f t="shared" si="86"/>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85"/>
        <v>NA</v>
      </c>
      <c r="AB349" s="75" t="str">
        <f t="shared" si="86"/>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85"/>
        <v>NA</v>
      </c>
      <c r="AB350" s="75" t="str">
        <f t="shared" si="86"/>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85"/>
        <v>NA</v>
      </c>
      <c r="AB351" s="75" t="str">
        <f t="shared" si="86"/>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85"/>
        <v>NA</v>
      </c>
      <c r="AB352" s="75" t="str">
        <f t="shared" si="86"/>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85"/>
        <v>NA</v>
      </c>
      <c r="AB353" s="75" t="str">
        <f t="shared" si="86"/>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85"/>
        <v>NA</v>
      </c>
      <c r="AB354" s="75" t="str">
        <f t="shared" si="86"/>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85"/>
        <v>NA</v>
      </c>
      <c r="AB355" s="75" t="str">
        <f t="shared" si="86"/>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85"/>
        <v>NA</v>
      </c>
      <c r="AB356" s="75" t="str">
        <f t="shared" si="86"/>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85"/>
        <v>NA</v>
      </c>
      <c r="AB357" s="75" t="str">
        <f t="shared" si="86"/>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85"/>
        <v>NA</v>
      </c>
      <c r="AB358" s="75" t="str">
        <f t="shared" si="86"/>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85"/>
        <v>NA</v>
      </c>
      <c r="AB359" s="75" t="str">
        <f t="shared" si="86"/>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85"/>
        <v>NA</v>
      </c>
      <c r="AB360" s="75" t="str">
        <f t="shared" si="86"/>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85"/>
        <v>NA</v>
      </c>
      <c r="AB361" s="75" t="str">
        <f t="shared" si="86"/>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85"/>
        <v>NA</v>
      </c>
      <c r="AB362" s="75" t="str">
        <f t="shared" si="86"/>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85"/>
        <v>NA</v>
      </c>
      <c r="AB363" s="75" t="str">
        <f t="shared" si="86"/>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85"/>
        <v>NA</v>
      </c>
      <c r="AB364" s="75" t="str">
        <f t="shared" si="86"/>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85"/>
        <v>NA</v>
      </c>
      <c r="AB365" s="75" t="str">
        <f t="shared" si="86"/>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85"/>
        <v>NA</v>
      </c>
      <c r="AB366" s="75" t="str">
        <f t="shared" si="86"/>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85"/>
        <v>NA</v>
      </c>
      <c r="AB367" s="75" t="str">
        <f t="shared" si="86"/>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85"/>
        <v>NA</v>
      </c>
      <c r="AB368" s="75" t="str">
        <f t="shared" si="86"/>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85"/>
        <v>NA</v>
      </c>
      <c r="AB369" s="75" t="str">
        <f t="shared" si="86"/>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85"/>
        <v>NA</v>
      </c>
      <c r="AB370" s="75" t="str">
        <f t="shared" si="86"/>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85"/>
        <v>NA</v>
      </c>
      <c r="AB371" s="75" t="str">
        <f t="shared" si="86"/>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85"/>
        <v>NA</v>
      </c>
      <c r="AB372" s="75" t="str">
        <f t="shared" si="86"/>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85"/>
        <v>NA</v>
      </c>
      <c r="AB373" s="75" t="str">
        <f t="shared" si="86"/>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85"/>
        <v>NA</v>
      </c>
      <c r="AB374" s="75" t="str">
        <f t="shared" si="86"/>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85"/>
        <v>NA</v>
      </c>
      <c r="AB375" s="75" t="str">
        <f t="shared" si="86"/>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85"/>
        <v>NA</v>
      </c>
      <c r="AB376" s="75" t="str">
        <f t="shared" si="86"/>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85"/>
        <v>NA</v>
      </c>
      <c r="AB377" s="75" t="str">
        <f t="shared" si="86"/>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85"/>
        <v>NA</v>
      </c>
      <c r="AB378" s="75" t="str">
        <f t="shared" si="86"/>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85"/>
        <v>NA</v>
      </c>
      <c r="AB379" s="75" t="str">
        <f t="shared" si="8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85"/>
        <v>NA</v>
      </c>
      <c r="AB380" s="75" t="str">
        <f t="shared" si="8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85"/>
        <v>NA</v>
      </c>
      <c r="AB381" s="75" t="str">
        <f t="shared" si="8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85"/>
        <v>NA</v>
      </c>
      <c r="AB382" s="75" t="str">
        <f t="shared" si="8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85"/>
        <v>NA</v>
      </c>
      <c r="AB383" s="75" t="str">
        <f t="shared" si="8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85"/>
        <v>NA</v>
      </c>
      <c r="AB384" s="75" t="str">
        <f t="shared" si="8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85"/>
        <v>NA</v>
      </c>
      <c r="AB385" s="75" t="str">
        <f t="shared" si="8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85"/>
        <v>NA</v>
      </c>
      <c r="AB386" s="75" t="str">
        <f t="shared" si="8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85"/>
        <v>NA</v>
      </c>
      <c r="AB387" s="75" t="str">
        <f t="shared" si="8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85"/>
        <v>NA</v>
      </c>
      <c r="AB388" s="75" t="str">
        <f t="shared" si="8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85"/>
        <v>NA</v>
      </c>
      <c r="AB389" s="75" t="str">
        <f t="shared" si="8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85"/>
        <v>NA</v>
      </c>
      <c r="AB390" s="75" t="str">
        <f t="shared" si="8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85"/>
        <v>NA</v>
      </c>
      <c r="AB391" s="75" t="str">
        <f t="shared" si="8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85"/>
        <v>NA</v>
      </c>
      <c r="AB392" s="75" t="str">
        <f t="shared" si="8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85"/>
        <v>NA</v>
      </c>
      <c r="AB393" s="75" t="str">
        <f t="shared" si="8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85"/>
        <v>NA</v>
      </c>
      <c r="AB394" s="75" t="str">
        <f t="shared" si="8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85"/>
        <v>NA</v>
      </c>
      <c r="AB395" s="75" t="str">
        <f t="shared" si="8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85"/>
        <v>NA</v>
      </c>
      <c r="AB396" s="75" t="str">
        <f t="shared" si="8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85"/>
        <v>NA</v>
      </c>
      <c r="AB397" s="75" t="str">
        <f t="shared" si="8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85"/>
        <v>NA</v>
      </c>
      <c r="AB398" s="75" t="str">
        <f t="shared" si="8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85"/>
        <v>NA</v>
      </c>
      <c r="AB399" s="75" t="str">
        <f t="shared" si="8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85"/>
        <v>NA</v>
      </c>
      <c r="AB400" s="75" t="str">
        <f t="shared" si="8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85"/>
        <v>NA</v>
      </c>
      <c r="AB401" s="75" t="str">
        <f t="shared" si="8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85"/>
        <v>NA</v>
      </c>
      <c r="AB402" s="75" t="str">
        <f t="shared" si="8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85"/>
        <v>NA</v>
      </c>
      <c r="AB403" s="75" t="str">
        <f t="shared" si="8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85"/>
        <v>NA</v>
      </c>
      <c r="AB404" s="75" t="str">
        <f t="shared" si="8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85"/>
        <v>NA</v>
      </c>
      <c r="AB405" s="75" t="str">
        <f t="shared" si="8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87">IF(ISERROR(MIN(86400*AB406/(4*3600), 1)), "NA", MIN(86400*AB406/(4*3600), 1))</f>
        <v>NA</v>
      </c>
      <c r="AB406" s="75" t="str">
        <f t="shared" ref="AB406:AB453" si="88">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89">IF(ISERROR(MIN(86400*AB407/(4*3600), 1)), "NA", MIN(86400*AB407/(4*3600), 1))</f>
        <v>NA</v>
      </c>
      <c r="AB407" s="75" t="str">
        <f t="shared" si="88"/>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89"/>
        <v>NA</v>
      </c>
      <c r="AB408" s="75" t="str">
        <f t="shared" si="88"/>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89"/>
        <v>NA</v>
      </c>
      <c r="AB409" s="75" t="str">
        <f t="shared" si="88"/>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89"/>
        <v>NA</v>
      </c>
      <c r="AB410" s="75" t="str">
        <f t="shared" si="88"/>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89"/>
        <v>NA</v>
      </c>
      <c r="AB411" s="75" t="str">
        <f t="shared" si="88"/>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89"/>
        <v>NA</v>
      </c>
      <c r="AB412" s="75" t="str">
        <f t="shared" si="88"/>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89"/>
        <v>NA</v>
      </c>
      <c r="AB413" s="75" t="str">
        <f t="shared" si="88"/>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89"/>
        <v>NA</v>
      </c>
      <c r="AB414" s="75" t="str">
        <f t="shared" si="88"/>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89"/>
        <v>NA</v>
      </c>
      <c r="AB415" s="75" t="str">
        <f t="shared" si="88"/>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89"/>
        <v>NA</v>
      </c>
      <c r="AB416" s="75" t="str">
        <f t="shared" si="88"/>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89"/>
        <v>NA</v>
      </c>
      <c r="AB417" s="75" t="str">
        <f t="shared" si="88"/>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89"/>
        <v>NA</v>
      </c>
      <c r="AB418" s="75" t="str">
        <f t="shared" si="88"/>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89"/>
        <v>NA</v>
      </c>
      <c r="AB419" s="75" t="str">
        <f t="shared" si="88"/>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89"/>
        <v>NA</v>
      </c>
      <c r="AB420" s="75" t="str">
        <f t="shared" si="88"/>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89"/>
        <v>NA</v>
      </c>
      <c r="AB421" s="75" t="str">
        <f t="shared" si="88"/>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89"/>
        <v>NA</v>
      </c>
      <c r="AB422" s="75" t="str">
        <f t="shared" si="88"/>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89"/>
        <v>NA</v>
      </c>
      <c r="AB423" s="75" t="str">
        <f t="shared" si="88"/>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89"/>
        <v>NA</v>
      </c>
      <c r="AB424" s="75" t="str">
        <f t="shared" si="88"/>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89"/>
        <v>NA</v>
      </c>
      <c r="AB425" s="75" t="str">
        <f t="shared" si="88"/>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89"/>
        <v>NA</v>
      </c>
      <c r="AB426" s="75" t="str">
        <f t="shared" si="88"/>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89"/>
        <v>NA</v>
      </c>
      <c r="AB427" s="75" t="str">
        <f t="shared" si="88"/>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89"/>
        <v>NA</v>
      </c>
      <c r="AB428" s="75" t="str">
        <f t="shared" si="88"/>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89"/>
        <v>NA</v>
      </c>
      <c r="AB429" s="75" t="str">
        <f t="shared" si="88"/>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89"/>
        <v>NA</v>
      </c>
      <c r="AB430" s="75" t="str">
        <f t="shared" si="88"/>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89"/>
        <v>NA</v>
      </c>
      <c r="AB431" s="75" t="str">
        <f t="shared" si="88"/>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89"/>
        <v>NA</v>
      </c>
      <c r="AB432" s="75" t="str">
        <f t="shared" si="88"/>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89"/>
        <v>NA</v>
      </c>
      <c r="AB433" s="75" t="str">
        <f t="shared" si="88"/>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89"/>
        <v>NA</v>
      </c>
      <c r="AB434" s="75" t="str">
        <f t="shared" si="88"/>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89"/>
        <v>NA</v>
      </c>
      <c r="AB435" s="75" t="str">
        <f t="shared" si="88"/>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89"/>
        <v>NA</v>
      </c>
      <c r="AB436" s="75" t="str">
        <f t="shared" si="88"/>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89"/>
        <v>NA</v>
      </c>
      <c r="AB437" s="75" t="str">
        <f t="shared" si="88"/>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89"/>
        <v>NA</v>
      </c>
      <c r="AB438" s="75" t="str">
        <f t="shared" si="88"/>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89"/>
        <v>NA</v>
      </c>
      <c r="AB439" s="75" t="str">
        <f t="shared" si="88"/>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89"/>
        <v>NA</v>
      </c>
      <c r="AB440" s="75" t="str">
        <f t="shared" si="88"/>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89"/>
        <v>NA</v>
      </c>
      <c r="AB441" s="75" t="str">
        <f t="shared" si="88"/>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89"/>
        <v>NA</v>
      </c>
      <c r="AB442" s="75" t="str">
        <f t="shared" si="88"/>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89"/>
        <v>NA</v>
      </c>
      <c r="AB443" s="75" t="str">
        <f t="shared" si="88"/>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89"/>
        <v>NA</v>
      </c>
      <c r="AB444" s="75" t="str">
        <f t="shared" si="88"/>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89"/>
        <v>NA</v>
      </c>
      <c r="AB445" s="75" t="str">
        <f t="shared" si="88"/>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89"/>
        <v>NA</v>
      </c>
      <c r="AB446" s="75" t="str">
        <f t="shared" si="88"/>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89"/>
        <v>NA</v>
      </c>
      <c r="AB447" s="75" t="str">
        <f t="shared" si="88"/>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89"/>
        <v>NA</v>
      </c>
      <c r="AB448" s="75" t="str">
        <f t="shared" si="88"/>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89"/>
        <v>NA</v>
      </c>
      <c r="AB449" s="75" t="str">
        <f t="shared" si="88"/>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89"/>
        <v>NA</v>
      </c>
      <c r="AB450" s="75" t="str">
        <f t="shared" si="88"/>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89"/>
        <v>NA</v>
      </c>
      <c r="AB451" s="75" t="str">
        <f t="shared" si="88"/>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89"/>
        <v>NA</v>
      </c>
      <c r="AB452" s="75" t="str">
        <f t="shared" si="88"/>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89"/>
        <v>NA</v>
      </c>
      <c r="AB453" s="75" t="str">
        <f t="shared" si="88"/>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89"/>
        <v>NA</v>
      </c>
      <c r="AB454" s="75" t="str">
        <f t="shared" ref="AB454:AB504" si="90">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89"/>
        <v>NA</v>
      </c>
      <c r="AB455" s="75" t="str">
        <f t="shared" si="90"/>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89"/>
        <v>NA</v>
      </c>
      <c r="AB456" s="75" t="str">
        <f t="shared" si="90"/>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89"/>
        <v>NA</v>
      </c>
      <c r="AB457" s="75" t="str">
        <f t="shared" si="90"/>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89"/>
        <v>NA</v>
      </c>
      <c r="AB458" s="75" t="str">
        <f t="shared" si="90"/>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89"/>
        <v>NA</v>
      </c>
      <c r="AB459" s="75" t="str">
        <f t="shared" si="90"/>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89"/>
        <v>NA</v>
      </c>
      <c r="AB460" s="75" t="str">
        <f t="shared" si="90"/>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89"/>
        <v>NA</v>
      </c>
      <c r="AB461" s="75" t="str">
        <f t="shared" si="90"/>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89"/>
        <v>NA</v>
      </c>
      <c r="AB462" s="75" t="str">
        <f t="shared" si="90"/>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89"/>
        <v>NA</v>
      </c>
      <c r="AB463" s="75" t="str">
        <f t="shared" si="90"/>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89"/>
        <v>NA</v>
      </c>
      <c r="AB464" s="75" t="str">
        <f t="shared" si="90"/>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89"/>
        <v>NA</v>
      </c>
      <c r="AB465" s="75" t="str">
        <f t="shared" si="90"/>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89"/>
        <v>NA</v>
      </c>
      <c r="AB466" s="75" t="str">
        <f t="shared" si="90"/>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89"/>
        <v>NA</v>
      </c>
      <c r="AB467" s="75" t="str">
        <f t="shared" si="90"/>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89"/>
        <v>NA</v>
      </c>
      <c r="AB468" s="75" t="str">
        <f t="shared" si="90"/>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89"/>
        <v>NA</v>
      </c>
      <c r="AB469" s="75" t="str">
        <f t="shared" si="90"/>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89"/>
        <v>NA</v>
      </c>
      <c r="AB470" s="75" t="str">
        <f t="shared" si="90"/>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91">IF(ISERROR(MIN(86400*AB471/(4*3600), 1)), "NA", MIN(86400*AB471/(4*3600), 1))</f>
        <v>NA</v>
      </c>
      <c r="AB471" s="75" t="str">
        <f t="shared" si="90"/>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91"/>
        <v>NA</v>
      </c>
      <c r="AB472" s="75" t="str">
        <f t="shared" si="90"/>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91"/>
        <v>NA</v>
      </c>
      <c r="AB473" s="75" t="str">
        <f t="shared" si="90"/>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91"/>
        <v>NA</v>
      </c>
      <c r="AB474" s="75" t="str">
        <f t="shared" si="90"/>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91"/>
        <v>NA</v>
      </c>
      <c r="AB475" s="75" t="str">
        <f t="shared" si="90"/>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91"/>
        <v>NA</v>
      </c>
      <c r="AB476" s="75" t="str">
        <f t="shared" si="90"/>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91"/>
        <v>NA</v>
      </c>
      <c r="AB477" s="75" t="str">
        <f t="shared" si="90"/>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91"/>
        <v>NA</v>
      </c>
      <c r="AB478" s="75" t="str">
        <f t="shared" si="90"/>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91"/>
        <v>NA</v>
      </c>
      <c r="AB479" s="75" t="str">
        <f t="shared" si="90"/>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91"/>
        <v>NA</v>
      </c>
      <c r="AB480" s="75" t="str">
        <f t="shared" si="90"/>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91"/>
        <v>NA</v>
      </c>
      <c r="AB481" s="75" t="str">
        <f t="shared" si="90"/>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91"/>
        <v>NA</v>
      </c>
      <c r="AB482" s="75" t="str">
        <f t="shared" si="90"/>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91"/>
        <v>NA</v>
      </c>
      <c r="AB483" s="75" t="str">
        <f t="shared" si="90"/>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91"/>
        <v>NA</v>
      </c>
      <c r="AB484" s="75" t="str">
        <f t="shared" si="90"/>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91"/>
        <v>NA</v>
      </c>
      <c r="AB485" s="75" t="str">
        <f t="shared" si="90"/>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91"/>
        <v>NA</v>
      </c>
      <c r="AB486" s="75" t="str">
        <f t="shared" si="90"/>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91"/>
        <v>NA</v>
      </c>
      <c r="AB487" s="75" t="str">
        <f t="shared" si="90"/>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91"/>
        <v>NA</v>
      </c>
      <c r="AB488" s="75" t="str">
        <f t="shared" si="90"/>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91"/>
        <v>NA</v>
      </c>
      <c r="AB489" s="75" t="str">
        <f t="shared" si="90"/>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91"/>
        <v>NA</v>
      </c>
      <c r="AB490" s="75" t="str">
        <f t="shared" si="90"/>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91"/>
        <v>NA</v>
      </c>
      <c r="AB491" s="75" t="str">
        <f t="shared" si="90"/>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91"/>
        <v>NA</v>
      </c>
      <c r="AB492" s="75" t="str">
        <f t="shared" si="90"/>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91"/>
        <v>NA</v>
      </c>
      <c r="AB493" s="75" t="str">
        <f t="shared" si="90"/>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91"/>
        <v>NA</v>
      </c>
      <c r="AB494" s="75" t="str">
        <f t="shared" si="90"/>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91"/>
        <v>NA</v>
      </c>
      <c r="AB495" s="75" t="str">
        <f t="shared" si="90"/>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91"/>
        <v>NA</v>
      </c>
      <c r="AB496" s="75" t="str">
        <f t="shared" si="90"/>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91"/>
        <v>NA</v>
      </c>
      <c r="AB497" s="75" t="str">
        <f t="shared" si="90"/>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91"/>
        <v>NA</v>
      </c>
      <c r="AB498" s="75" t="str">
        <f t="shared" si="90"/>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91"/>
        <v>NA</v>
      </c>
      <c r="AB499" s="75" t="str">
        <f t="shared" si="90"/>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91"/>
        <v>NA</v>
      </c>
      <c r="AB500" s="75" t="str">
        <f t="shared" si="90"/>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91"/>
        <v>NA</v>
      </c>
      <c r="AB501" s="75" t="str">
        <f t="shared" si="90"/>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91"/>
        <v>NA</v>
      </c>
      <c r="AB502" s="75" t="str">
        <f t="shared" si="90"/>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91"/>
        <v>NA</v>
      </c>
      <c r="AB503" s="75" t="str">
        <f t="shared" si="90"/>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91"/>
        <v>NA</v>
      </c>
      <c r="AB504" s="75" t="str">
        <f t="shared" si="90"/>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2017-01-02T06:24:10Z</dcterms:modified>
</cp:coreProperties>
</file>