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315" windowWidth="13290" windowHeight="7290"/>
  </bookViews>
  <sheets>
    <sheet name="Title Page" sheetId="7" r:id="rId1"/>
    <sheet name="Exhibit 1" sheetId="1" r:id="rId2"/>
    <sheet name="Exhibit 3" sheetId="5" r:id="rId3"/>
    <sheet name="Exhibit 4" sheetId="6" r:id="rId4"/>
  </sheets>
  <definedNames>
    <definedName name="_xlnm.Print_Area" localSheetId="1">'Exhibit 1'!$C$8:$H$37</definedName>
    <definedName name="_xlnm.Print_Area" localSheetId="2">'Exhibit 3'!$C$8:$M$26</definedName>
  </definedNames>
  <calcPr calcId="145621"/>
</workbook>
</file>

<file path=xl/calcChain.xml><?xml version="1.0" encoding="utf-8"?>
<calcChain xmlns="http://schemas.openxmlformats.org/spreadsheetml/2006/main">
  <c r="J216" i="5" l="1"/>
  <c r="J219" i="5" s="1"/>
  <c r="H217" i="5"/>
  <c r="H220" i="5" s="1"/>
  <c r="H216" i="5"/>
  <c r="H219" i="5" s="1"/>
  <c r="F217" i="5"/>
  <c r="F220" i="5" s="1"/>
  <c r="F216" i="5"/>
  <c r="D217" i="5"/>
  <c r="D220" i="5" s="1"/>
  <c r="D216" i="5"/>
  <c r="D219" i="5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D218" i="5" l="1"/>
  <c r="D221" i="5"/>
  <c r="H221" i="5"/>
  <c r="H218" i="5"/>
  <c r="F218" i="5"/>
  <c r="F219" i="5"/>
  <c r="F221" i="5" s="1"/>
  <c r="K10" i="5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I10" i="5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</calcChain>
</file>

<file path=xl/sharedStrings.xml><?xml version="1.0" encoding="utf-8"?>
<sst xmlns="http://schemas.openxmlformats.org/spreadsheetml/2006/main" count="263" uniqueCount="57">
  <si>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</si>
  <si>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</si>
  <si>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</si>
  <si>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</si>
  <si>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</si>
  <si>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</si>
  <si>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</si>
  <si>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</si>
  <si>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</si>
  <si>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</si>
  <si>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</si>
  <si>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</si>
  <si>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</si>
  <si>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</si>
  <si>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USD</t>
  </si>
  <si>
    <t>Currency:</t>
  </si>
  <si>
    <t>Inception date:</t>
  </si>
  <si>
    <t>Strategy:</t>
  </si>
  <si>
    <t>?</t>
  </si>
  <si>
    <t>Value of $1 in
S&amp;P 500 Index</t>
  </si>
  <si>
    <t>HFRI Equity Market Neutral</t>
  </si>
  <si>
    <t>stdev</t>
  </si>
  <si>
    <t>avg</t>
  </si>
  <si>
    <t>Sharpe ratio</t>
  </si>
  <si>
    <t>Value of $1 in
HFRI EH Index</t>
  </si>
  <si>
    <t>Sharpe ratio (annualized)</t>
  </si>
  <si>
    <t>avg (annualized)</t>
  </si>
  <si>
    <t>stdev (annualized)</t>
  </si>
  <si>
    <t>Value of $1 in
Fairfield Guard</t>
  </si>
  <si>
    <t>This spreadsheet supports STUDENT analysis of the case “Hedge Fund Due Diligence at Leman Alternative Asset Management Company” (UVA-F-1698).</t>
  </si>
  <si>
    <t>Exhibit 3</t>
  </si>
  <si>
    <t xml:space="preserve">HEDGE FUND DUE DILIGENCE AT </t>
  </si>
  <si>
    <t>LEMAN ALTERNATIVE ASSET MANAGEMENT COMPANY</t>
  </si>
  <si>
    <t>Monthly Historical Data, November 1990 to December 2007</t>
  </si>
  <si>
    <t>VIX (implied volatility)</t>
  </si>
  <si>
    <r>
      <rPr>
        <sz val="10"/>
        <color indexed="8"/>
        <rFont val="Times New Roman"/>
        <family val="1"/>
      </rPr>
      <t xml:space="preserve">This spreadsheet was prepared by Pedro Matos, Associate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</si>
  <si>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Exhibit 1</t>
  </si>
  <si>
    <t>Investment Prospectus for Fairfield Guard</t>
  </si>
  <si>
    <t>Fund name:</t>
  </si>
  <si>
    <t>Fairfield Guard, Ltd.</t>
  </si>
  <si>
    <t>Fund manager:</t>
  </si>
  <si>
    <t>Fairfield Bermuda, Ltd.</t>
  </si>
  <si>
    <t>Minimum investment:</t>
  </si>
  <si>
    <t>Equity market-neutral</t>
  </si>
  <si>
    <t>$8,300 million</t>
  </si>
  <si>
    <t>Fund assets (as of 12/31/2007):</t>
  </si>
  <si>
    <t>Management fee:</t>
  </si>
  <si>
    <t>Incentive fee:</t>
  </si>
  <si>
    <t>Value of $1 in
Backtested Collar</t>
  </si>
  <si>
    <t>Value of $1 in
One-Month Treasury Bills</t>
  </si>
  <si>
    <t>One-Month Treasury Bills   
Monthly Returns</t>
  </si>
  <si>
    <t>S&amp;P 500 Index        
Monthly Returns</t>
  </si>
  <si>
    <t>Fairfield Guard 
Monthly Returns</t>
  </si>
  <si>
    <r>
      <t xml:space="preserve">Source: The accumulated value of $1 at month-ends are calculated using monthly returns. Fairfield Guard returns are from </t>
    </r>
    <r>
      <rPr>
        <b/>
        <sz val="10"/>
        <color theme="1"/>
        <rFont val="Times New Roman"/>
        <family val="1"/>
      </rPr>
      <t>Exhibit 1</t>
    </r>
    <r>
      <rPr>
        <sz val="10"/>
        <color theme="1"/>
        <rFont val="Times New Roman"/>
        <family val="1"/>
      </rPr>
      <t>. HFRI Equity Market Neutral index monthly returns are from Bloomberg (HFRIEMNI &lt;Index&gt;). Standard &amp; Poors (S&amp;P) 500 index monthly returns are from Yahoo Finance (http://finance.yahoo.com/q?s=%5EGSPC) and assume reinvestment of dividends. One-month Treasury bills monthly returns are from Ibbotson and Associates (available from Professor Ken French’s website at http://mba.tuck.dartmouth.edu/pages/faculty/ken.french/data_library.html). The Implied Volatility of the S&amp;P 500 index is from the level of the VIX index trading at the Chicago Board Options Exchange (source: Yahoo Finance: http://finance.yahoo.com/q?s=%5EVIX).</t>
    </r>
  </si>
  <si>
    <t>Monthly Returns (percentage points):</t>
  </si>
  <si>
    <t>Source: Created by case writer.</t>
  </si>
  <si>
    <t>Jun. 21,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</si>
</sst>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mmm\-yyyy"/>
    <numFmt numFmtId="166" formatCode="[Blue][=-9999]&quot;N/A&quot;;0.0"/>
    <numFmt numFmtId="167" formatCode="_(* #,##0.0000_);_(* \(#,##0.0000\);_(* &quot;-&quot;??_);_(@_)"/>
    <numFmt numFmtId="168" formatCode="[=-9999]&quot;N/A&quot;;[Red]\(#,##0\);#,##0"/>
    <numFmt numFmtId="169" formatCode="#,##0.0000_);[Red]\(#,##0.0000\);[Black]#,##0.0000\ ;"/>
    <numFmt numFmtId="170" formatCode="0.0%"/>
    <numFmt numFmtId="171" formatCode="[=-9999]&quot;N/A&quot;;0.0%"/>
    <numFmt numFmtId="172" formatCode="[=-9999]&quot;N/A&quot;;0.00E+00\ "/>
    <numFmt numFmtId="173" formatCode="_*\ #,##0.0;_*\ \-#,##0.0;_(* &quot;-&quot;??_);_(@_)"/>
    <numFmt numFmtId="174" formatCode="_*\ #,##0;\-#,##0;_(* &quot;-&quot;_);_(@_)"/>
    <numFmt numFmtId="175" formatCode="[=-9999]&quot;N/A&quot;;\ #,##0"/>
    <numFmt numFmtId="176" formatCode="#,##0.0000_);[Red]\(#,##0.0000\);[Blue]#,##0.0000\ ;"/>
    <numFmt numFmtId="177" formatCode="[Blue][=-9999]&quot;N/A&quot;;0.0%"/>
    <numFmt numFmtId="178" formatCode="[=-9999]&quot;N/A&quot;;[Red][&lt;0]\(0.00%\);0.00%\ "/>
    <numFmt numFmtId="179" formatCode="0.00_);\(0.00\)"/>
    <numFmt numFmtId="180" formatCode="0.00%;\ \(0.00%\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Arial"/>
      <family val="2"/>
    </font>
    <font>
      <sz val="8"/>
      <color indexed="12"/>
      <name val="Arial"/>
      <family val="2"/>
    </font>
    <font>
      <sz val="10"/>
      <color theme="0"/>
      <name val="Arial"/>
      <family val="2"/>
    </font>
    <font>
      <sz val="8"/>
      <color indexed="22"/>
      <name val="Arial"/>
      <family val="2"/>
    </font>
    <font>
      <sz val="8"/>
      <color rgb="FF0000FF"/>
      <name val="Arial"/>
      <family val="2"/>
    </font>
    <font>
      <b/>
      <sz val="8"/>
      <name val="Arial"/>
      <family val="2"/>
    </font>
    <font>
      <u/>
      <sz val="8.8000000000000007"/>
      <color theme="10"/>
      <name val="Calibri"/>
      <family val="2"/>
    </font>
    <font>
      <sz val="1"/>
      <color indexed="9"/>
      <name val="Symbol"/>
      <family val="1"/>
      <charset val="2"/>
    </font>
    <font>
      <sz val="8"/>
      <color indexed="8"/>
      <name val="Arial"/>
      <family val="2"/>
    </font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7903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FF"/>
        <bgColor indexed="2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</borders>
  <cellStyleXfs count="800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  <xf numFmtId="0" fontId="9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16" borderId="4" applyNumberFormat="0" applyBorder="0" applyAlignment="0">
      <protection locked="0"/>
    </xf>
    <xf numFmtId="166" fontId="13" fillId="17" borderId="5">
      <alignment horizontal="right"/>
      <protection locked="0"/>
    </xf>
    <xf numFmtId="43" fontId="13" fillId="17" borderId="5">
      <alignment horizontal="right"/>
      <protection locked="0"/>
    </xf>
    <xf numFmtId="166" fontId="13" fillId="17" borderId="5">
      <alignment horizontal="right"/>
      <protection locked="0"/>
    </xf>
    <xf numFmtId="166" fontId="13" fillId="17" borderId="5">
      <alignment horizontal="right"/>
      <protection locked="0"/>
    </xf>
    <xf numFmtId="0" fontId="14" fillId="0" borderId="0"/>
    <xf numFmtId="0" fontId="15" fillId="18" borderId="6" applyBorder="0" applyAlignment="0">
      <alignment horizontal="right" vertical="center" wrapText="1"/>
      <protection hidden="1"/>
    </xf>
    <xf numFmtId="167" fontId="12" fillId="19" borderId="6">
      <protection hidden="1"/>
    </xf>
    <xf numFmtId="14" fontId="12" fillId="19" borderId="0">
      <alignment horizontal="left" shrinkToFit="1"/>
      <protection hidden="1"/>
    </xf>
    <xf numFmtId="40" fontId="12" fillId="20" borderId="6" applyAlignment="0">
      <alignment horizontal="right" wrapText="1"/>
      <protection hidden="1"/>
    </xf>
    <xf numFmtId="0" fontId="12" fillId="20" borderId="6">
      <alignment horizontal="right" wrapText="1"/>
      <protection hidden="1"/>
    </xf>
    <xf numFmtId="168" fontId="12" fillId="19" borderId="6" applyBorder="0">
      <alignment horizontal="left" vertical="center"/>
    </xf>
    <xf numFmtId="169" fontId="12" fillId="20" borderId="1"/>
    <xf numFmtId="170" fontId="12" fillId="21" borderId="1" applyBorder="0">
      <protection hidden="1"/>
    </xf>
    <xf numFmtId="171" fontId="12" fillId="20" borderId="5" applyBorder="0" applyAlignment="0">
      <alignment horizontal="right"/>
      <protection hidden="1"/>
    </xf>
    <xf numFmtId="172" fontId="12" fillId="19" borderId="6">
      <alignment horizontal="left"/>
      <protection hidden="1"/>
    </xf>
    <xf numFmtId="173" fontId="12" fillId="19" borderId="1" applyBorder="0">
      <alignment horizontal="right"/>
      <protection hidden="1"/>
    </xf>
    <xf numFmtId="0" fontId="12" fillId="20" borderId="7" applyBorder="0" applyAlignment="0">
      <alignment horizontal="left"/>
      <protection hidden="1"/>
    </xf>
    <xf numFmtId="174" fontId="12" fillId="19" borderId="1" applyBorder="0">
      <alignment shrinkToFit="1"/>
      <protection hidden="1"/>
    </xf>
    <xf numFmtId="175" fontId="13" fillId="22" borderId="6" applyBorder="0" applyAlignment="0">
      <alignment horizontal="center" vertical="center"/>
      <protection locked="0"/>
    </xf>
    <xf numFmtId="176" fontId="13" fillId="17" borderId="1">
      <protection locked="0"/>
    </xf>
    <xf numFmtId="177" fontId="13" fillId="17" borderId="6">
      <alignment horizontal="right"/>
      <protection locked="0"/>
    </xf>
    <xf numFmtId="177" fontId="13" fillId="17" borderId="6">
      <alignment horizontal="right"/>
      <protection locked="0"/>
    </xf>
    <xf numFmtId="178" fontId="13" fillId="23" borderId="5">
      <alignment horizontal="right"/>
      <protection locked="0"/>
    </xf>
    <xf numFmtId="177" fontId="13" fillId="24" borderId="5">
      <alignment horizontal="right"/>
      <protection locked="0"/>
    </xf>
    <xf numFmtId="177" fontId="13" fillId="24" borderId="5">
      <alignment horizontal="right"/>
      <protection locked="0"/>
    </xf>
    <xf numFmtId="11" fontId="16" fillId="0" borderId="6">
      <alignment horizontal="left"/>
      <protection locked="0"/>
    </xf>
    <xf numFmtId="0" fontId="13" fillId="22" borderId="0" applyBorder="0" applyAlignment="0">
      <protection locked="0"/>
    </xf>
    <xf numFmtId="49" fontId="17" fillId="25" borderId="8" applyBorder="0" applyAlignment="0">
      <alignment horizontal="center" vertical="center" wrapText="1"/>
    </xf>
    <xf numFmtId="170" fontId="13" fillId="17" borderId="9" applyBorder="0">
      <alignment horizontal="center"/>
      <protection locked="0"/>
    </xf>
    <xf numFmtId="0" fontId="13" fillId="22" borderId="0" applyBorder="0" applyAlignment="0">
      <protection locked="0"/>
    </xf>
    <xf numFmtId="0" fontId="3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Alignment="0"/>
    <xf numFmtId="49" fontId="20" fillId="20" borderId="0" applyBorder="0" applyAlignment="0" applyProtection="0">
      <alignment horizontal="left" wrapText="1"/>
    </xf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21" fillId="0" borderId="0">
      <alignment vertical="center"/>
    </xf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9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0" fontId="1" fillId="2" borderId="3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  <xf numFmtId="0" fontId="21" fillId="0" borderId="0">
      <alignment vertical="center"/>
    </xf>
    <xf numFmtId="0" fontId="21" fillId="0" borderId="0">
      <alignment vertical="center"/>
    </xf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7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2"/>
    <xf numFmtId="0" fontId="7" fillId="15" borderId="0" xfId="3" applyFont="1" applyFill="1" applyAlignment="1">
      <alignment horizontal="center" vertical="center" wrapText="1"/>
    </xf>
    <xf numFmtId="0" fontId="8" fillId="0" borderId="0" xfId="3" applyFont="1" applyFill="1" applyAlignment="1">
      <alignment horizontal="center" vertical="center" wrapText="1"/>
    </xf>
    <xf numFmtId="49" fontId="4" fillId="0" borderId="0" xfId="2" applyNumberFormat="1" applyFont="1"/>
    <xf numFmtId="0" fontId="1" fillId="0" borderId="0" xfId="2" applyBorder="1"/>
    <xf numFmtId="0" fontId="22" fillId="0" borderId="0" xfId="0" applyFont="1"/>
    <xf numFmtId="0" fontId="24" fillId="0" borderId="2" xfId="0" applyFont="1" applyFill="1" applyBorder="1" applyAlignment="1">
      <alignment horizontal="center" vertical="top"/>
    </xf>
    <xf numFmtId="0" fontId="24" fillId="0" borderId="2" xfId="0" applyFont="1" applyFill="1" applyBorder="1" applyAlignment="1">
      <alignment horizontal="center" vertical="top" wrapText="1"/>
    </xf>
    <xf numFmtId="165" fontId="24" fillId="0" borderId="2" xfId="0" applyNumberFormat="1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164" fontId="24" fillId="0" borderId="2" xfId="0" applyNumberFormat="1" applyFont="1" applyFill="1" applyBorder="1" applyAlignment="1">
      <alignment horizontal="center"/>
    </xf>
    <xf numFmtId="180" fontId="24" fillId="0" borderId="2" xfId="1" applyNumberFormat="1" applyFont="1" applyFill="1" applyBorder="1" applyAlignment="1">
      <alignment horizontal="center"/>
    </xf>
    <xf numFmtId="10" fontId="24" fillId="0" borderId="2" xfId="1" applyNumberFormat="1" applyFont="1" applyFill="1" applyBorder="1" applyAlignment="1">
      <alignment horizontal="center"/>
    </xf>
    <xf numFmtId="2" fontId="24" fillId="0" borderId="2" xfId="0" applyNumberFormat="1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10" fontId="24" fillId="0" borderId="0" xfId="1" applyNumberFormat="1" applyFont="1" applyAlignment="1">
      <alignment horizontal="center"/>
    </xf>
    <xf numFmtId="2" fontId="24" fillId="0" borderId="2" xfId="1" applyNumberFormat="1" applyFont="1" applyFill="1" applyBorder="1" applyAlignment="1">
      <alignment horizontal="center"/>
    </xf>
    <xf numFmtId="2" fontId="24" fillId="0" borderId="0" xfId="799" applyNumberFormat="1" applyFont="1" applyAlignment="1">
      <alignment horizontal="center"/>
    </xf>
    <xf numFmtId="0" fontId="25" fillId="0" borderId="10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14" fontId="25" fillId="0" borderId="13" xfId="0" applyNumberFormat="1" applyFont="1" applyBorder="1" applyAlignment="1">
      <alignment horizontal="center" vertical="center"/>
    </xf>
    <xf numFmtId="6" fontId="25" fillId="0" borderId="13" xfId="0" applyNumberFormat="1" applyFont="1" applyBorder="1" applyAlignment="1">
      <alignment horizontal="center" vertical="center"/>
    </xf>
    <xf numFmtId="9" fontId="25" fillId="0" borderId="13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179" fontId="24" fillId="0" borderId="2" xfId="0" applyNumberFormat="1" applyFont="1" applyBorder="1" applyAlignment="1">
      <alignment horizontal="center"/>
    </xf>
    <xf numFmtId="0" fontId="10" fillId="0" borderId="0" xfId="4" applyFont="1" applyBorder="1" applyAlignment="1">
      <alignment horizontal="justify" vertical="top" wrapText="1"/>
    </xf>
    <xf numFmtId="0" fontId="9" fillId="0" borderId="0" xfId="4" applyAlignment="1">
      <alignment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left" wrapText="1"/>
    </xf>
  </cellXfs>
  <cellStyles count="800">
    <cellStyle name="20% - Accent1 2" xfId="5"/>
    <cellStyle name="20% - Accent1 2 2" xfId="6"/>
    <cellStyle name="20% - Accent1 2 2 2" xfId="7"/>
    <cellStyle name="20% - Accent1 2 2 2 2" xfId="8"/>
    <cellStyle name="20% - Accent1 2 2 3" xfId="9"/>
    <cellStyle name="20% - Accent1 2 3" xfId="10"/>
    <cellStyle name="20% - Accent1 2 3 2" xfId="11"/>
    <cellStyle name="20% - Accent1 2 4" xfId="12"/>
    <cellStyle name="20% - Accent1 3" xfId="13"/>
    <cellStyle name="20% - Accent1 3 2" xfId="14"/>
    <cellStyle name="20% - Accent1 3 2 2" xfId="15"/>
    <cellStyle name="20% - Accent1 3 2 2 2" xfId="16"/>
    <cellStyle name="20% - Accent1 3 2 3" xfId="17"/>
    <cellStyle name="20% - Accent1 3 3" xfId="18"/>
    <cellStyle name="20% - Accent1 3 3 2" xfId="19"/>
    <cellStyle name="20% - Accent1 3 4" xfId="20"/>
    <cellStyle name="20% - Accent1 4" xfId="21"/>
    <cellStyle name="20% - Accent1 4 2" xfId="22"/>
    <cellStyle name="20% - Accent1 4 2 2" xfId="23"/>
    <cellStyle name="20% - Accent1 4 2 2 2" xfId="24"/>
    <cellStyle name="20% - Accent1 4 2 3" xfId="25"/>
    <cellStyle name="20% - Accent1 4 3" xfId="26"/>
    <cellStyle name="20% - Accent1 4 3 2" xfId="27"/>
    <cellStyle name="20% - Accent1 4 4" xfId="28"/>
    <cellStyle name="20% - Accent1 5" xfId="29"/>
    <cellStyle name="20% - Accent1 5 2" xfId="30"/>
    <cellStyle name="20% - Accent1 5 2 2" xfId="31"/>
    <cellStyle name="20% - Accent1 5 2 2 2" xfId="32"/>
    <cellStyle name="20% - Accent1 5 2 3" xfId="33"/>
    <cellStyle name="20% - Accent1 5 3" xfId="34"/>
    <cellStyle name="20% - Accent1 5 3 2" xfId="35"/>
    <cellStyle name="20% - Accent1 5 4" xfId="36"/>
    <cellStyle name="20% - Accent1 6" xfId="37"/>
    <cellStyle name="20% - Accent1 6 2" xfId="38"/>
    <cellStyle name="20% - Accent1 6 2 2" xfId="39"/>
    <cellStyle name="20% - Accent1 6 3" xfId="40"/>
    <cellStyle name="20% - Accent1 7" xfId="41"/>
    <cellStyle name="20% - Accent1 7 2" xfId="42"/>
    <cellStyle name="20% - Accent1 8" xfId="43"/>
    <cellStyle name="20% - Accent1 8 2" xfId="44"/>
    <cellStyle name="20% - Accent1 9" xfId="45"/>
    <cellStyle name="20% - Accent2 2" xfId="46"/>
    <cellStyle name="20% - Accent2 2 2" xfId="47"/>
    <cellStyle name="20% - Accent2 2 2 2" xfId="48"/>
    <cellStyle name="20% - Accent2 2 2 2 2" xfId="49"/>
    <cellStyle name="20% - Accent2 2 2 3" xfId="50"/>
    <cellStyle name="20% - Accent2 2 3" xfId="51"/>
    <cellStyle name="20% - Accent2 2 3 2" xfId="52"/>
    <cellStyle name="20% - Accent2 2 4" xfId="53"/>
    <cellStyle name="20% - Accent2 3" xfId="54"/>
    <cellStyle name="20% - Accent2 3 2" xfId="55"/>
    <cellStyle name="20% - Accent2 3 2 2" xfId="56"/>
    <cellStyle name="20% - Accent2 3 2 2 2" xfId="57"/>
    <cellStyle name="20% - Accent2 3 2 3" xfId="58"/>
    <cellStyle name="20% - Accent2 3 3" xfId="59"/>
    <cellStyle name="20% - Accent2 3 3 2" xfId="60"/>
    <cellStyle name="20% - Accent2 3 4" xfId="61"/>
    <cellStyle name="20% - Accent2 4" xfId="62"/>
    <cellStyle name="20% - Accent2 4 2" xfId="63"/>
    <cellStyle name="20% - Accent2 4 2 2" xfId="64"/>
    <cellStyle name="20% - Accent2 4 2 2 2" xfId="65"/>
    <cellStyle name="20% - Accent2 4 2 3" xfId="66"/>
    <cellStyle name="20% - Accent2 4 3" xfId="67"/>
    <cellStyle name="20% - Accent2 4 3 2" xfId="68"/>
    <cellStyle name="20% - Accent2 4 4" xfId="69"/>
    <cellStyle name="20% - Accent2 5" xfId="70"/>
    <cellStyle name="20% - Accent2 5 2" xfId="71"/>
    <cellStyle name="20% - Accent2 5 2 2" xfId="72"/>
    <cellStyle name="20% - Accent2 5 2 2 2" xfId="73"/>
    <cellStyle name="20% - Accent2 5 2 3" xfId="74"/>
    <cellStyle name="20% - Accent2 5 3" xfId="75"/>
    <cellStyle name="20% - Accent2 5 3 2" xfId="76"/>
    <cellStyle name="20% - Accent2 5 4" xfId="77"/>
    <cellStyle name="20% - Accent2 6" xfId="78"/>
    <cellStyle name="20% - Accent2 6 2" xfId="79"/>
    <cellStyle name="20% - Accent2 6 2 2" xfId="80"/>
    <cellStyle name="20% - Accent2 6 3" xfId="81"/>
    <cellStyle name="20% - Accent2 7" xfId="82"/>
    <cellStyle name="20% - Accent2 7 2" xfId="83"/>
    <cellStyle name="20% - Accent2 8" xfId="84"/>
    <cellStyle name="20% - Accent2 8 2" xfId="85"/>
    <cellStyle name="20% - Accent2 9" xfId="86"/>
    <cellStyle name="20% - Accent3 2" xfId="87"/>
    <cellStyle name="20% - Accent3 2 2" xfId="88"/>
    <cellStyle name="20% - Accent3 2 2 2" xfId="89"/>
    <cellStyle name="20% - Accent3 2 2 2 2" xfId="90"/>
    <cellStyle name="20% - Accent3 2 2 3" xfId="91"/>
    <cellStyle name="20% - Accent3 2 3" xfId="92"/>
    <cellStyle name="20% - Accent3 2 3 2" xfId="93"/>
    <cellStyle name="20% - Accent3 2 4" xfId="94"/>
    <cellStyle name="20% - Accent3 3" xfId="95"/>
    <cellStyle name="20% - Accent3 3 2" xfId="96"/>
    <cellStyle name="20% - Accent3 3 2 2" xfId="97"/>
    <cellStyle name="20% - Accent3 3 2 2 2" xfId="98"/>
    <cellStyle name="20% - Accent3 3 2 3" xfId="99"/>
    <cellStyle name="20% - Accent3 3 3" xfId="100"/>
    <cellStyle name="20% - Accent3 3 3 2" xfId="101"/>
    <cellStyle name="20% - Accent3 3 4" xfId="102"/>
    <cellStyle name="20% - Accent3 4" xfId="103"/>
    <cellStyle name="20% - Accent3 4 2" xfId="104"/>
    <cellStyle name="20% - Accent3 4 2 2" xfId="105"/>
    <cellStyle name="20% - Accent3 4 2 2 2" xfId="106"/>
    <cellStyle name="20% - Accent3 4 2 3" xfId="107"/>
    <cellStyle name="20% - Accent3 4 3" xfId="108"/>
    <cellStyle name="20% - Accent3 4 3 2" xfId="109"/>
    <cellStyle name="20% - Accent3 4 4" xfId="110"/>
    <cellStyle name="20% - Accent3 5" xfId="111"/>
    <cellStyle name="20% - Accent3 5 2" xfId="112"/>
    <cellStyle name="20% - Accent3 5 2 2" xfId="113"/>
    <cellStyle name="20% - Accent3 5 2 2 2" xfId="114"/>
    <cellStyle name="20% - Accent3 5 2 3" xfId="115"/>
    <cellStyle name="20% - Accent3 5 3" xfId="116"/>
    <cellStyle name="20% - Accent3 5 3 2" xfId="117"/>
    <cellStyle name="20% - Accent3 5 4" xfId="118"/>
    <cellStyle name="20% - Accent3 6" xfId="119"/>
    <cellStyle name="20% - Accent3 6 2" xfId="120"/>
    <cellStyle name="20% - Accent3 6 2 2" xfId="121"/>
    <cellStyle name="20% - Accent3 6 3" xfId="122"/>
    <cellStyle name="20% - Accent3 7" xfId="123"/>
    <cellStyle name="20% - Accent3 7 2" xfId="124"/>
    <cellStyle name="20% - Accent3 8" xfId="125"/>
    <cellStyle name="20% - Accent3 8 2" xfId="126"/>
    <cellStyle name="20% - Accent3 9" xfId="127"/>
    <cellStyle name="20% - Accent4 2" xfId="128"/>
    <cellStyle name="20% - Accent4 2 2" xfId="129"/>
    <cellStyle name="20% - Accent4 2 2 2" xfId="130"/>
    <cellStyle name="20% - Accent4 2 2 2 2" xfId="131"/>
    <cellStyle name="20% - Accent4 2 2 3" xfId="132"/>
    <cellStyle name="20% - Accent4 2 3" xfId="133"/>
    <cellStyle name="20% - Accent4 2 3 2" xfId="134"/>
    <cellStyle name="20% - Accent4 2 4" xfId="135"/>
    <cellStyle name="20% - Accent4 3" xfId="136"/>
    <cellStyle name="20% - Accent4 3 2" xfId="137"/>
    <cellStyle name="20% - Accent4 3 2 2" xfId="138"/>
    <cellStyle name="20% - Accent4 3 2 2 2" xfId="139"/>
    <cellStyle name="20% - Accent4 3 2 3" xfId="140"/>
    <cellStyle name="20% - Accent4 3 3" xfId="141"/>
    <cellStyle name="20% - Accent4 3 3 2" xfId="142"/>
    <cellStyle name="20% - Accent4 3 4" xfId="143"/>
    <cellStyle name="20% - Accent4 4" xfId="144"/>
    <cellStyle name="20% - Accent4 4 2" xfId="145"/>
    <cellStyle name="20% - Accent4 4 2 2" xfId="146"/>
    <cellStyle name="20% - Accent4 4 2 2 2" xfId="147"/>
    <cellStyle name="20% - Accent4 4 2 3" xfId="148"/>
    <cellStyle name="20% - Accent4 4 3" xfId="149"/>
    <cellStyle name="20% - Accent4 4 3 2" xfId="150"/>
    <cellStyle name="20% - Accent4 4 4" xfId="151"/>
    <cellStyle name="20% - Accent4 5" xfId="152"/>
    <cellStyle name="20% - Accent4 5 2" xfId="153"/>
    <cellStyle name="20% - Accent4 5 2 2" xfId="154"/>
    <cellStyle name="20% - Accent4 5 2 2 2" xfId="155"/>
    <cellStyle name="20% - Accent4 5 2 3" xfId="156"/>
    <cellStyle name="20% - Accent4 5 3" xfId="157"/>
    <cellStyle name="20% - Accent4 5 3 2" xfId="158"/>
    <cellStyle name="20% - Accent4 5 4" xfId="159"/>
    <cellStyle name="20% - Accent4 6" xfId="160"/>
    <cellStyle name="20% - Accent4 6 2" xfId="161"/>
    <cellStyle name="20% - Accent4 6 2 2" xfId="162"/>
    <cellStyle name="20% - Accent4 6 3" xfId="163"/>
    <cellStyle name="20% - Accent4 7" xfId="164"/>
    <cellStyle name="20% - Accent4 7 2" xfId="165"/>
    <cellStyle name="20% - Accent4 8" xfId="166"/>
    <cellStyle name="20% - Accent4 8 2" xfId="167"/>
    <cellStyle name="20% - Accent4 9" xfId="168"/>
    <cellStyle name="20% - Accent5 2" xfId="169"/>
    <cellStyle name="20% - Accent5 2 2" xfId="170"/>
    <cellStyle name="20% - Accent5 2 2 2" xfId="171"/>
    <cellStyle name="20% - Accent5 2 2 2 2" xfId="172"/>
    <cellStyle name="20% - Accent5 2 2 3" xfId="173"/>
    <cellStyle name="20% - Accent5 2 3" xfId="174"/>
    <cellStyle name="20% - Accent5 2 3 2" xfId="175"/>
    <cellStyle name="20% - Accent5 2 4" xfId="176"/>
    <cellStyle name="20% - Accent5 3" xfId="177"/>
    <cellStyle name="20% - Accent5 3 2" xfId="178"/>
    <cellStyle name="20% - Accent5 3 2 2" xfId="179"/>
    <cellStyle name="20% - Accent5 3 2 2 2" xfId="180"/>
    <cellStyle name="20% - Accent5 3 2 3" xfId="181"/>
    <cellStyle name="20% - Accent5 3 3" xfId="182"/>
    <cellStyle name="20% - Accent5 3 3 2" xfId="183"/>
    <cellStyle name="20% - Accent5 3 4" xfId="184"/>
    <cellStyle name="20% - Accent5 4" xfId="185"/>
    <cellStyle name="20% - Accent5 4 2" xfId="186"/>
    <cellStyle name="20% - Accent5 4 2 2" xfId="187"/>
    <cellStyle name="20% - Accent5 4 2 2 2" xfId="188"/>
    <cellStyle name="20% - Accent5 4 2 3" xfId="189"/>
    <cellStyle name="20% - Accent5 4 3" xfId="190"/>
    <cellStyle name="20% - Accent5 4 3 2" xfId="191"/>
    <cellStyle name="20% - Accent5 4 4" xfId="192"/>
    <cellStyle name="20% - Accent5 5" xfId="193"/>
    <cellStyle name="20% - Accent5 5 2" xfId="194"/>
    <cellStyle name="20% - Accent5 5 2 2" xfId="195"/>
    <cellStyle name="20% - Accent5 5 2 2 2" xfId="196"/>
    <cellStyle name="20% - Accent5 5 2 3" xfId="197"/>
    <cellStyle name="20% - Accent5 5 3" xfId="198"/>
    <cellStyle name="20% - Accent5 5 3 2" xfId="199"/>
    <cellStyle name="20% - Accent5 5 4" xfId="200"/>
    <cellStyle name="20% - Accent5 6" xfId="201"/>
    <cellStyle name="20% - Accent5 6 2" xfId="202"/>
    <cellStyle name="20% - Accent5 6 2 2" xfId="203"/>
    <cellStyle name="20% - Accent5 6 3" xfId="204"/>
    <cellStyle name="20% - Accent5 7" xfId="205"/>
    <cellStyle name="20% - Accent5 7 2" xfId="206"/>
    <cellStyle name="20% - Accent5 8" xfId="207"/>
    <cellStyle name="20% - Accent5 8 2" xfId="208"/>
    <cellStyle name="20% - Accent5 9" xfId="209"/>
    <cellStyle name="20% - Accent6 2" xfId="210"/>
    <cellStyle name="20% - Accent6 2 2" xfId="211"/>
    <cellStyle name="20% - Accent6 2 2 2" xfId="212"/>
    <cellStyle name="20% - Accent6 2 2 2 2" xfId="213"/>
    <cellStyle name="20% - Accent6 2 2 3" xfId="214"/>
    <cellStyle name="20% - Accent6 2 3" xfId="215"/>
    <cellStyle name="20% - Accent6 2 3 2" xfId="216"/>
    <cellStyle name="20% - Accent6 2 4" xfId="217"/>
    <cellStyle name="20% - Accent6 3" xfId="218"/>
    <cellStyle name="20% - Accent6 3 2" xfId="219"/>
    <cellStyle name="20% - Accent6 3 2 2" xfId="220"/>
    <cellStyle name="20% - Accent6 3 2 2 2" xfId="221"/>
    <cellStyle name="20% - Accent6 3 2 3" xfId="222"/>
    <cellStyle name="20% - Accent6 3 3" xfId="223"/>
    <cellStyle name="20% - Accent6 3 3 2" xfId="224"/>
    <cellStyle name="20% - Accent6 3 4" xfId="225"/>
    <cellStyle name="20% - Accent6 4" xfId="226"/>
    <cellStyle name="20% - Accent6 4 2" xfId="227"/>
    <cellStyle name="20% - Accent6 4 2 2" xfId="228"/>
    <cellStyle name="20% - Accent6 4 2 2 2" xfId="229"/>
    <cellStyle name="20% - Accent6 4 2 3" xfId="230"/>
    <cellStyle name="20% - Accent6 4 3" xfId="231"/>
    <cellStyle name="20% - Accent6 4 3 2" xfId="232"/>
    <cellStyle name="20% - Accent6 4 4" xfId="233"/>
    <cellStyle name="20% - Accent6 5" xfId="234"/>
    <cellStyle name="20% - Accent6 5 2" xfId="235"/>
    <cellStyle name="20% - Accent6 5 2 2" xfId="236"/>
    <cellStyle name="20% - Accent6 5 2 2 2" xfId="237"/>
    <cellStyle name="20% - Accent6 5 2 3" xfId="238"/>
    <cellStyle name="20% - Accent6 5 3" xfId="239"/>
    <cellStyle name="20% - Accent6 5 3 2" xfId="240"/>
    <cellStyle name="20% - Accent6 5 4" xfId="241"/>
    <cellStyle name="20% - Accent6 6" xfId="242"/>
    <cellStyle name="20% - Accent6 6 2" xfId="243"/>
    <cellStyle name="20% - Accent6 6 2 2" xfId="244"/>
    <cellStyle name="20% - Accent6 6 3" xfId="245"/>
    <cellStyle name="20% - Accent6 7" xfId="246"/>
    <cellStyle name="20% - Accent6 7 2" xfId="247"/>
    <cellStyle name="20% - Accent6 8" xfId="248"/>
    <cellStyle name="20% - Accent6 8 2" xfId="249"/>
    <cellStyle name="20% - Accent6 9" xfId="250"/>
    <cellStyle name="40% - Accent1 2" xfId="251"/>
    <cellStyle name="40% - Accent1 2 2" xfId="252"/>
    <cellStyle name="40% - Accent1 2 2 2" xfId="253"/>
    <cellStyle name="40% - Accent1 2 2 2 2" xfId="254"/>
    <cellStyle name="40% - Accent1 2 2 3" xfId="255"/>
    <cellStyle name="40% - Accent1 2 3" xfId="256"/>
    <cellStyle name="40% - Accent1 2 3 2" xfId="257"/>
    <cellStyle name="40% - Accent1 2 4" xfId="258"/>
    <cellStyle name="40% - Accent1 3" xfId="259"/>
    <cellStyle name="40% - Accent1 3 2" xfId="260"/>
    <cellStyle name="40% - Accent1 3 2 2" xfId="261"/>
    <cellStyle name="40% - Accent1 3 2 2 2" xfId="262"/>
    <cellStyle name="40% - Accent1 3 2 3" xfId="263"/>
    <cellStyle name="40% - Accent1 3 3" xfId="264"/>
    <cellStyle name="40% - Accent1 3 3 2" xfId="265"/>
    <cellStyle name="40% - Accent1 3 4" xfId="266"/>
    <cellStyle name="40% - Accent1 4" xfId="267"/>
    <cellStyle name="40% - Accent1 4 2" xfId="268"/>
    <cellStyle name="40% - Accent1 4 2 2" xfId="269"/>
    <cellStyle name="40% - Accent1 4 2 2 2" xfId="270"/>
    <cellStyle name="40% - Accent1 4 2 3" xfId="271"/>
    <cellStyle name="40% - Accent1 4 3" xfId="272"/>
    <cellStyle name="40% - Accent1 4 3 2" xfId="273"/>
    <cellStyle name="40% - Accent1 4 4" xfId="274"/>
    <cellStyle name="40% - Accent1 5" xfId="275"/>
    <cellStyle name="40% - Accent1 5 2" xfId="276"/>
    <cellStyle name="40% - Accent1 5 2 2" xfId="277"/>
    <cellStyle name="40% - Accent1 5 2 2 2" xfId="278"/>
    <cellStyle name="40% - Accent1 5 2 3" xfId="279"/>
    <cellStyle name="40% - Accent1 5 3" xfId="280"/>
    <cellStyle name="40% - Accent1 5 3 2" xfId="281"/>
    <cellStyle name="40% - Accent1 5 4" xfId="282"/>
    <cellStyle name="40% - Accent1 6" xfId="283"/>
    <cellStyle name="40% - Accent1 6 2" xfId="284"/>
    <cellStyle name="40% - Accent1 6 2 2" xfId="285"/>
    <cellStyle name="40% - Accent1 6 3" xfId="286"/>
    <cellStyle name="40% - Accent1 7" xfId="287"/>
    <cellStyle name="40% - Accent1 7 2" xfId="288"/>
    <cellStyle name="40% - Accent1 8" xfId="289"/>
    <cellStyle name="40% - Accent1 8 2" xfId="290"/>
    <cellStyle name="40% - Accent1 9" xfId="291"/>
    <cellStyle name="40% - Accent2 2" xfId="292"/>
    <cellStyle name="40% - Accent2 2 2" xfId="293"/>
    <cellStyle name="40% - Accent2 2 2 2" xfId="294"/>
    <cellStyle name="40% - Accent2 2 2 2 2" xfId="295"/>
    <cellStyle name="40% - Accent2 2 2 3" xfId="296"/>
    <cellStyle name="40% - Accent2 2 3" xfId="297"/>
    <cellStyle name="40% - Accent2 2 3 2" xfId="298"/>
    <cellStyle name="40% - Accent2 2 4" xfId="299"/>
    <cellStyle name="40% - Accent2 3" xfId="300"/>
    <cellStyle name="40% - Accent2 3 2" xfId="301"/>
    <cellStyle name="40% - Accent2 3 2 2" xfId="302"/>
    <cellStyle name="40% - Accent2 3 2 2 2" xfId="303"/>
    <cellStyle name="40% - Accent2 3 2 3" xfId="304"/>
    <cellStyle name="40% - Accent2 3 3" xfId="305"/>
    <cellStyle name="40% - Accent2 3 3 2" xfId="306"/>
    <cellStyle name="40% - Accent2 3 4" xfId="307"/>
    <cellStyle name="40% - Accent2 4" xfId="308"/>
    <cellStyle name="40% - Accent2 4 2" xfId="309"/>
    <cellStyle name="40% - Accent2 4 2 2" xfId="310"/>
    <cellStyle name="40% - Accent2 4 2 2 2" xfId="311"/>
    <cellStyle name="40% - Accent2 4 2 3" xfId="312"/>
    <cellStyle name="40% - Accent2 4 3" xfId="313"/>
    <cellStyle name="40% - Accent2 4 3 2" xfId="314"/>
    <cellStyle name="40% - Accent2 4 4" xfId="315"/>
    <cellStyle name="40% - Accent2 5" xfId="316"/>
    <cellStyle name="40% - Accent2 5 2" xfId="317"/>
    <cellStyle name="40% - Accent2 5 2 2" xfId="318"/>
    <cellStyle name="40% - Accent2 5 2 2 2" xfId="319"/>
    <cellStyle name="40% - Accent2 5 2 3" xfId="320"/>
    <cellStyle name="40% - Accent2 5 3" xfId="321"/>
    <cellStyle name="40% - Accent2 5 3 2" xfId="322"/>
    <cellStyle name="40% - Accent2 5 4" xfId="323"/>
    <cellStyle name="40% - Accent2 6" xfId="324"/>
    <cellStyle name="40% - Accent2 6 2" xfId="325"/>
    <cellStyle name="40% - Accent2 6 2 2" xfId="326"/>
    <cellStyle name="40% - Accent2 6 3" xfId="327"/>
    <cellStyle name="40% - Accent2 7" xfId="328"/>
    <cellStyle name="40% - Accent2 7 2" xfId="329"/>
    <cellStyle name="40% - Accent2 8" xfId="330"/>
    <cellStyle name="40% - Accent2 8 2" xfId="331"/>
    <cellStyle name="40% - Accent2 9" xfId="332"/>
    <cellStyle name="40% - Accent3 2" xfId="333"/>
    <cellStyle name="40% - Accent3 2 2" xfId="334"/>
    <cellStyle name="40% - Accent3 2 2 2" xfId="335"/>
    <cellStyle name="40% - Accent3 2 2 2 2" xfId="336"/>
    <cellStyle name="40% - Accent3 2 2 3" xfId="337"/>
    <cellStyle name="40% - Accent3 2 3" xfId="338"/>
    <cellStyle name="40% - Accent3 2 3 2" xfId="339"/>
    <cellStyle name="40% - Accent3 2 4" xfId="340"/>
    <cellStyle name="40% - Accent3 3" xfId="341"/>
    <cellStyle name="40% - Accent3 3 2" xfId="342"/>
    <cellStyle name="40% - Accent3 3 2 2" xfId="343"/>
    <cellStyle name="40% - Accent3 3 2 2 2" xfId="344"/>
    <cellStyle name="40% - Accent3 3 2 3" xfId="345"/>
    <cellStyle name="40% - Accent3 3 3" xfId="346"/>
    <cellStyle name="40% - Accent3 3 3 2" xfId="347"/>
    <cellStyle name="40% - Accent3 3 4" xfId="348"/>
    <cellStyle name="40% - Accent3 4" xfId="349"/>
    <cellStyle name="40% - Accent3 4 2" xfId="350"/>
    <cellStyle name="40% - Accent3 4 2 2" xfId="351"/>
    <cellStyle name="40% - Accent3 4 2 2 2" xfId="352"/>
    <cellStyle name="40% - Accent3 4 2 3" xfId="353"/>
    <cellStyle name="40% - Accent3 4 3" xfId="354"/>
    <cellStyle name="40% - Accent3 4 3 2" xfId="355"/>
    <cellStyle name="40% - Accent3 4 4" xfId="356"/>
    <cellStyle name="40% - Accent3 5" xfId="357"/>
    <cellStyle name="40% - Accent3 5 2" xfId="358"/>
    <cellStyle name="40% - Accent3 5 2 2" xfId="359"/>
    <cellStyle name="40% - Accent3 5 2 2 2" xfId="360"/>
    <cellStyle name="40% - Accent3 5 2 3" xfId="361"/>
    <cellStyle name="40% - Accent3 5 3" xfId="362"/>
    <cellStyle name="40% - Accent3 5 3 2" xfId="363"/>
    <cellStyle name="40% - Accent3 5 4" xfId="364"/>
    <cellStyle name="40% - Accent3 6" xfId="365"/>
    <cellStyle name="40% - Accent3 6 2" xfId="366"/>
    <cellStyle name="40% - Accent3 6 2 2" xfId="367"/>
    <cellStyle name="40% - Accent3 6 3" xfId="368"/>
    <cellStyle name="40% - Accent3 7" xfId="369"/>
    <cellStyle name="40% - Accent3 7 2" xfId="370"/>
    <cellStyle name="40% - Accent3 8" xfId="371"/>
    <cellStyle name="40% - Accent3 8 2" xfId="372"/>
    <cellStyle name="40% - Accent3 9" xfId="373"/>
    <cellStyle name="40% - Accent4 2" xfId="374"/>
    <cellStyle name="40% - Accent4 2 2" xfId="375"/>
    <cellStyle name="40% - Accent4 2 2 2" xfId="376"/>
    <cellStyle name="40% - Accent4 2 2 2 2" xfId="377"/>
    <cellStyle name="40% - Accent4 2 2 3" xfId="378"/>
    <cellStyle name="40% - Accent4 2 3" xfId="379"/>
    <cellStyle name="40% - Accent4 2 3 2" xfId="380"/>
    <cellStyle name="40% - Accent4 2 4" xfId="381"/>
    <cellStyle name="40% - Accent4 3" xfId="382"/>
    <cellStyle name="40% - Accent4 3 2" xfId="383"/>
    <cellStyle name="40% - Accent4 3 2 2" xfId="384"/>
    <cellStyle name="40% - Accent4 3 2 2 2" xfId="385"/>
    <cellStyle name="40% - Accent4 3 2 3" xfId="386"/>
    <cellStyle name="40% - Accent4 3 3" xfId="387"/>
    <cellStyle name="40% - Accent4 3 3 2" xfId="388"/>
    <cellStyle name="40% - Accent4 3 4" xfId="389"/>
    <cellStyle name="40% - Accent4 4" xfId="390"/>
    <cellStyle name="40% - Accent4 4 2" xfId="391"/>
    <cellStyle name="40% - Accent4 4 2 2" xfId="392"/>
    <cellStyle name="40% - Accent4 4 2 2 2" xfId="393"/>
    <cellStyle name="40% - Accent4 4 2 3" xfId="394"/>
    <cellStyle name="40% - Accent4 4 3" xfId="395"/>
    <cellStyle name="40% - Accent4 4 3 2" xfId="396"/>
    <cellStyle name="40% - Accent4 4 4" xfId="397"/>
    <cellStyle name="40% - Accent4 5" xfId="398"/>
    <cellStyle name="40% - Accent4 5 2" xfId="399"/>
    <cellStyle name="40% - Accent4 5 2 2" xfId="400"/>
    <cellStyle name="40% - Accent4 5 2 2 2" xfId="401"/>
    <cellStyle name="40% - Accent4 5 2 3" xfId="402"/>
    <cellStyle name="40% - Accent4 5 3" xfId="403"/>
    <cellStyle name="40% - Accent4 5 3 2" xfId="404"/>
    <cellStyle name="40% - Accent4 5 4" xfId="405"/>
    <cellStyle name="40% - Accent4 6" xfId="406"/>
    <cellStyle name="40% - Accent4 6 2" xfId="407"/>
    <cellStyle name="40% - Accent4 6 2 2" xfId="408"/>
    <cellStyle name="40% - Accent4 6 3" xfId="409"/>
    <cellStyle name="40% - Accent4 7" xfId="410"/>
    <cellStyle name="40% - Accent4 7 2" xfId="411"/>
    <cellStyle name="40% - Accent4 8" xfId="412"/>
    <cellStyle name="40% - Accent4 8 2" xfId="413"/>
    <cellStyle name="40% - Accent4 9" xfId="414"/>
    <cellStyle name="40% - Accent5 2" xfId="415"/>
    <cellStyle name="40% - Accent5 2 2" xfId="416"/>
    <cellStyle name="40% - Accent5 2 2 2" xfId="417"/>
    <cellStyle name="40% - Accent5 2 2 2 2" xfId="418"/>
    <cellStyle name="40% - Accent5 2 2 3" xfId="419"/>
    <cellStyle name="40% - Accent5 2 3" xfId="420"/>
    <cellStyle name="40% - Accent5 2 3 2" xfId="421"/>
    <cellStyle name="40% - Accent5 2 4" xfId="422"/>
    <cellStyle name="40% - Accent5 3" xfId="423"/>
    <cellStyle name="40% - Accent5 3 2" xfId="424"/>
    <cellStyle name="40% - Accent5 3 2 2" xfId="425"/>
    <cellStyle name="40% - Accent5 3 2 2 2" xfId="426"/>
    <cellStyle name="40% - Accent5 3 2 3" xfId="427"/>
    <cellStyle name="40% - Accent5 3 3" xfId="428"/>
    <cellStyle name="40% - Accent5 3 3 2" xfId="429"/>
    <cellStyle name="40% - Accent5 3 4" xfId="430"/>
    <cellStyle name="40% - Accent5 4" xfId="431"/>
    <cellStyle name="40% - Accent5 4 2" xfId="432"/>
    <cellStyle name="40% - Accent5 4 2 2" xfId="433"/>
    <cellStyle name="40% - Accent5 4 2 2 2" xfId="434"/>
    <cellStyle name="40% - Accent5 4 2 3" xfId="435"/>
    <cellStyle name="40% - Accent5 4 3" xfId="436"/>
    <cellStyle name="40% - Accent5 4 3 2" xfId="437"/>
    <cellStyle name="40% - Accent5 4 4" xfId="438"/>
    <cellStyle name="40% - Accent5 5" xfId="439"/>
    <cellStyle name="40% - Accent5 5 2" xfId="440"/>
    <cellStyle name="40% - Accent5 5 2 2" xfId="441"/>
    <cellStyle name="40% - Accent5 5 2 2 2" xfId="442"/>
    <cellStyle name="40% - Accent5 5 2 3" xfId="443"/>
    <cellStyle name="40% - Accent5 5 3" xfId="444"/>
    <cellStyle name="40% - Accent5 5 3 2" xfId="445"/>
    <cellStyle name="40% - Accent5 5 4" xfId="446"/>
    <cellStyle name="40% - Accent5 6" xfId="447"/>
    <cellStyle name="40% - Accent5 6 2" xfId="448"/>
    <cellStyle name="40% - Accent5 6 2 2" xfId="449"/>
    <cellStyle name="40% - Accent5 6 3" xfId="450"/>
    <cellStyle name="40% - Accent5 7" xfId="451"/>
    <cellStyle name="40% - Accent5 7 2" xfId="452"/>
    <cellStyle name="40% - Accent5 8" xfId="453"/>
    <cellStyle name="40% - Accent5 8 2" xfId="454"/>
    <cellStyle name="40% - Accent5 9" xfId="455"/>
    <cellStyle name="40% - Accent6 2" xfId="456"/>
    <cellStyle name="40% - Accent6 2 2" xfId="457"/>
    <cellStyle name="40% - Accent6 2 2 2" xfId="458"/>
    <cellStyle name="40% - Accent6 2 2 2 2" xfId="459"/>
    <cellStyle name="40% - Accent6 2 2 3" xfId="460"/>
    <cellStyle name="40% - Accent6 2 3" xfId="461"/>
    <cellStyle name="40% - Accent6 2 3 2" xfId="462"/>
    <cellStyle name="40% - Accent6 2 4" xfId="463"/>
    <cellStyle name="40% - Accent6 3" xfId="464"/>
    <cellStyle name="40% - Accent6 3 2" xfId="465"/>
    <cellStyle name="40% - Accent6 3 2 2" xfId="466"/>
    <cellStyle name="40% - Accent6 3 2 2 2" xfId="467"/>
    <cellStyle name="40% - Accent6 3 2 3" xfId="468"/>
    <cellStyle name="40% - Accent6 3 3" xfId="469"/>
    <cellStyle name="40% - Accent6 3 3 2" xfId="470"/>
    <cellStyle name="40% - Accent6 3 4" xfId="471"/>
    <cellStyle name="40% - Accent6 4" xfId="472"/>
    <cellStyle name="40% - Accent6 4 2" xfId="473"/>
    <cellStyle name="40% - Accent6 4 2 2" xfId="474"/>
    <cellStyle name="40% - Accent6 4 2 2 2" xfId="475"/>
    <cellStyle name="40% - Accent6 4 2 3" xfId="476"/>
    <cellStyle name="40% - Accent6 4 3" xfId="477"/>
    <cellStyle name="40% - Accent6 4 3 2" xfId="478"/>
    <cellStyle name="40% - Accent6 4 4" xfId="479"/>
    <cellStyle name="40% - Accent6 5" xfId="480"/>
    <cellStyle name="40% - Accent6 5 2" xfId="481"/>
    <cellStyle name="40% - Accent6 5 2 2" xfId="482"/>
    <cellStyle name="40% - Accent6 5 2 2 2" xfId="483"/>
    <cellStyle name="40% - Accent6 5 2 3" xfId="484"/>
    <cellStyle name="40% - Accent6 5 3" xfId="485"/>
    <cellStyle name="40% - Accent6 5 3 2" xfId="486"/>
    <cellStyle name="40% - Accent6 5 4" xfId="487"/>
    <cellStyle name="40% - Accent6 6" xfId="488"/>
    <cellStyle name="40% - Accent6 6 2" xfId="489"/>
    <cellStyle name="40% - Accent6 6 2 2" xfId="490"/>
    <cellStyle name="40% - Accent6 6 3" xfId="491"/>
    <cellStyle name="40% - Accent6 7" xfId="492"/>
    <cellStyle name="40% - Accent6 7 2" xfId="493"/>
    <cellStyle name="40% - Accent6 8" xfId="494"/>
    <cellStyle name="40% - Accent6 8 2" xfId="495"/>
    <cellStyle name="40% - Accent6 9" xfId="496"/>
    <cellStyle name="Comma" xfId="799" builtinId="3"/>
    <cellStyle name="Comma 2" xfId="497"/>
    <cellStyle name="Comma 2 2" xfId="498"/>
    <cellStyle name="Comma 2 2 2" xfId="499"/>
    <cellStyle name="Comma 2 2 2 2" xfId="500"/>
    <cellStyle name="Comma 2 2 3" xfId="501"/>
    <cellStyle name="Comma 3" xfId="502"/>
    <cellStyle name="Comma 3 2" xfId="503"/>
    <cellStyle name="Comma 3 3" xfId="504"/>
    <cellStyle name="Comma 3 3 2" xfId="505"/>
    <cellStyle name="Comma 3 3 2 2" xfId="506"/>
    <cellStyle name="Comma 3 3 2 2 2" xfId="507"/>
    <cellStyle name="Comma 3 3 2 3" xfId="508"/>
    <cellStyle name="Comma 3 3 3" xfId="509"/>
    <cellStyle name="Comma 3 3 3 2" xfId="510"/>
    <cellStyle name="Comma 3 3 4" xfId="511"/>
    <cellStyle name="Comma 3 4" xfId="512"/>
    <cellStyle name="Comma 3 4 2" xfId="513"/>
    <cellStyle name="Comma 3 4 2 2" xfId="514"/>
    <cellStyle name="Comma 3 4 2 2 2" xfId="515"/>
    <cellStyle name="Comma 3 4 2 3" xfId="516"/>
    <cellStyle name="Comma 3 4 3" xfId="517"/>
    <cellStyle name="Comma 3 4 3 2" xfId="518"/>
    <cellStyle name="Comma 3 4 4" xfId="519"/>
    <cellStyle name="Comma 3 5" xfId="520"/>
    <cellStyle name="Comma 3 5 2" xfId="521"/>
    <cellStyle name="Comma 3 5 2 2" xfId="522"/>
    <cellStyle name="Comma 3 5 2 2 2" xfId="523"/>
    <cellStyle name="Comma 3 5 2 3" xfId="524"/>
    <cellStyle name="Comma 3 5 3" xfId="525"/>
    <cellStyle name="Comma 3 5 3 2" xfId="526"/>
    <cellStyle name="Comma 3 5 4" xfId="527"/>
    <cellStyle name="Comma 3 6" xfId="528"/>
    <cellStyle name="Comma 3 6 2" xfId="529"/>
    <cellStyle name="Comma 3 6 2 2" xfId="530"/>
    <cellStyle name="Comma 3 6 3" xfId="531"/>
    <cellStyle name="Comma 3 7" xfId="532"/>
    <cellStyle name="Comma 3 7 2" xfId="533"/>
    <cellStyle name="Comma 3 8" xfId="534"/>
    <cellStyle name="Comma 4" xfId="535"/>
    <cellStyle name="Comma 4 2" xfId="536"/>
    <cellStyle name="Comma 4 2 2" xfId="537"/>
    <cellStyle name="Comma 4 2 2 2" xfId="538"/>
    <cellStyle name="Comma 4 2 3" xfId="539"/>
    <cellStyle name="Comma 4 3" xfId="540"/>
    <cellStyle name="Comma 4 3 2" xfId="541"/>
    <cellStyle name="Comma 4 4" xfId="542"/>
    <cellStyle name="Comma 5" xfId="543"/>
    <cellStyle name="Comma 5 2" xfId="544"/>
    <cellStyle name="Comma 5 2 2" xfId="545"/>
    <cellStyle name="Comma 5 2 2 2" xfId="546"/>
    <cellStyle name="Comma 5 2 3" xfId="547"/>
    <cellStyle name="Comma 5 3" xfId="548"/>
    <cellStyle name="Comma 5 3 2" xfId="549"/>
    <cellStyle name="Comma 5 4" xfId="550"/>
    <cellStyle name="Comma 6" xfId="551"/>
    <cellStyle name="Comma 7" xfId="552"/>
    <cellStyle name="DataEdit" xfId="553"/>
    <cellStyle name="DataFloat" xfId="554"/>
    <cellStyle name="DataFloat2" xfId="555"/>
    <cellStyle name="DataFloatDefaultThree" xfId="556"/>
    <cellStyle name="DataFloatDefaultZero" xfId="557"/>
    <cellStyle name="DataHide" xfId="558"/>
    <cellStyle name="DataHideGray" xfId="559"/>
    <cellStyle name="DataInactiveCorrelation" xfId="560"/>
    <cellStyle name="DataInactiveDate" xfId="561"/>
    <cellStyle name="DataInactiveFloat" xfId="562"/>
    <cellStyle name="DataInactiveGrid" xfId="563"/>
    <cellStyle name="DataInactiveInt" xfId="564"/>
    <cellStyle name="DataInactiveNumberColumn" xfId="565"/>
    <cellStyle name="DataInactivePercent" xfId="566"/>
    <cellStyle name="DataInactivePercentZero" xfId="567"/>
    <cellStyle name="DataInactiveScientific" xfId="568"/>
    <cellStyle name="DataInactiveShares" xfId="569"/>
    <cellStyle name="DataInactiveText" xfId="570"/>
    <cellStyle name="DataInactiveValue" xfId="571"/>
    <cellStyle name="DataInt" xfId="572"/>
    <cellStyle name="DataNumberColumn" xfId="573"/>
    <cellStyle name="DataPercentBounds" xfId="574"/>
    <cellStyle name="DataPercentConstraintBounds" xfId="575"/>
    <cellStyle name="DataPercentDefault" xfId="576"/>
    <cellStyle name="DataPercentPositive" xfId="577"/>
    <cellStyle name="DataPercentZero" xfId="578"/>
    <cellStyle name="DataScientific2" xfId="579"/>
    <cellStyle name="DataText" xfId="580"/>
    <cellStyle name="DataTitle" xfId="581"/>
    <cellStyle name="DataTrueFalse" xfId="582"/>
    <cellStyle name="DataYesNo" xfId="583"/>
    <cellStyle name="Hyperlink 2" xfId="584"/>
    <cellStyle name="Hyperlink 2 2" xfId="585"/>
    <cellStyle name="Invisible" xfId="586"/>
    <cellStyle name="nfaList" xfId="587"/>
    <cellStyle name="Normal" xfId="0" builtinId="0"/>
    <cellStyle name="Normal 10" xfId="588"/>
    <cellStyle name="Normal 10 2" xfId="589"/>
    <cellStyle name="Normal 11" xfId="590"/>
    <cellStyle name="Normal 12" xfId="591"/>
    <cellStyle name="Normal 12 2" xfId="592"/>
    <cellStyle name="Normal 13" xfId="593"/>
    <cellStyle name="Normal 14" xfId="594"/>
    <cellStyle name="Normal 15" xfId="595"/>
    <cellStyle name="Normal 16" xfId="596"/>
    <cellStyle name="Normal 2" xfId="597"/>
    <cellStyle name="Normal 2 2" xfId="3"/>
    <cellStyle name="Normal 2 2 2" xfId="598"/>
    <cellStyle name="Normal 2 2 3" xfId="599"/>
    <cellStyle name="Normal 2 3" xfId="600"/>
    <cellStyle name="Normal 2 4" xfId="601"/>
    <cellStyle name="Normal 2 5" xfId="2"/>
    <cellStyle name="Normal 2 5 2" xfId="602"/>
    <cellStyle name="Normal 2 5 2 2" xfId="603"/>
    <cellStyle name="Normal 2 5 3" xfId="604"/>
    <cellStyle name="Normal 2 6" xfId="605"/>
    <cellStyle name="Normal 2 6 2" xfId="606"/>
    <cellStyle name="Normal 2 7" xfId="607"/>
    <cellStyle name="Normal 2 8" xfId="608"/>
    <cellStyle name="Normal 3" xfId="609"/>
    <cellStyle name="Normal 3 2" xfId="610"/>
    <cellStyle name="Normal 3 3" xfId="611"/>
    <cellStyle name="Normal 3 4" xfId="612"/>
    <cellStyle name="Normal 3 5" xfId="4"/>
    <cellStyle name="Normal 4" xfId="613"/>
    <cellStyle name="Normal 4 10" xfId="614"/>
    <cellStyle name="Normal 4 2" xfId="615"/>
    <cellStyle name="Normal 4 3" xfId="616"/>
    <cellStyle name="Normal 4 4" xfId="617"/>
    <cellStyle name="Normal 4 4 2" xfId="618"/>
    <cellStyle name="Normal 4 4 2 2" xfId="619"/>
    <cellStyle name="Normal 4 4 2 2 2" xfId="620"/>
    <cellStyle name="Normal 4 4 2 3" xfId="621"/>
    <cellStyle name="Normal 4 4 3" xfId="622"/>
    <cellStyle name="Normal 4 4 3 2" xfId="623"/>
    <cellStyle name="Normal 4 4 4" xfId="624"/>
    <cellStyle name="Normal 4 5" xfId="625"/>
    <cellStyle name="Normal 4 5 2" xfId="626"/>
    <cellStyle name="Normal 4 5 2 2" xfId="627"/>
    <cellStyle name="Normal 4 5 2 2 2" xfId="628"/>
    <cellStyle name="Normal 4 5 2 3" xfId="629"/>
    <cellStyle name="Normal 4 5 3" xfId="630"/>
    <cellStyle name="Normal 4 5 3 2" xfId="631"/>
    <cellStyle name="Normal 4 5 4" xfId="632"/>
    <cellStyle name="Normal 4 6" xfId="633"/>
    <cellStyle name="Normal 4 6 2" xfId="634"/>
    <cellStyle name="Normal 4 6 2 2" xfId="635"/>
    <cellStyle name="Normal 4 6 2 2 2" xfId="636"/>
    <cellStyle name="Normal 4 6 2 3" xfId="637"/>
    <cellStyle name="Normal 4 6 3" xfId="638"/>
    <cellStyle name="Normal 4 6 3 2" xfId="639"/>
    <cellStyle name="Normal 4 6 4" xfId="640"/>
    <cellStyle name="Normal 4 7" xfId="641"/>
    <cellStyle name="Normal 4 7 2" xfId="642"/>
    <cellStyle name="Normal 4 7 2 2" xfId="643"/>
    <cellStyle name="Normal 4 7 2 2 2" xfId="644"/>
    <cellStyle name="Normal 4 7 2 3" xfId="645"/>
    <cellStyle name="Normal 4 7 3" xfId="646"/>
    <cellStyle name="Normal 4 7 3 2" xfId="647"/>
    <cellStyle name="Normal 4 7 4" xfId="648"/>
    <cellStyle name="Normal 4 8" xfId="649"/>
    <cellStyle name="Normal 4 8 2" xfId="650"/>
    <cellStyle name="Normal 4 8 2 2" xfId="651"/>
    <cellStyle name="Normal 4 8 3" xfId="652"/>
    <cellStyle name="Normal 4 9" xfId="653"/>
    <cellStyle name="Normal 4 9 2" xfId="654"/>
    <cellStyle name="Normal 5" xfId="655"/>
    <cellStyle name="Normal 5 2" xfId="656"/>
    <cellStyle name="Normal 5 3" xfId="657"/>
    <cellStyle name="Normal 5 3 2" xfId="658"/>
    <cellStyle name="Normal 5 3 2 2" xfId="659"/>
    <cellStyle name="Normal 5 3 2 2 2" xfId="660"/>
    <cellStyle name="Normal 5 3 2 3" xfId="661"/>
    <cellStyle name="Normal 5 3 3" xfId="662"/>
    <cellStyle name="Normal 5 3 3 2" xfId="663"/>
    <cellStyle name="Normal 5 3 4" xfId="664"/>
    <cellStyle name="Normal 5 4" xfId="665"/>
    <cellStyle name="Normal 5 4 2" xfId="666"/>
    <cellStyle name="Normal 5 4 2 2" xfId="667"/>
    <cellStyle name="Normal 5 4 2 2 2" xfId="668"/>
    <cellStyle name="Normal 5 4 2 3" xfId="669"/>
    <cellStyle name="Normal 5 4 3" xfId="670"/>
    <cellStyle name="Normal 5 4 3 2" xfId="671"/>
    <cellStyle name="Normal 5 4 4" xfId="672"/>
    <cellStyle name="Normal 5 5" xfId="673"/>
    <cellStyle name="Normal 5 5 2" xfId="674"/>
    <cellStyle name="Normal 5 5 2 2" xfId="675"/>
    <cellStyle name="Normal 5 5 2 2 2" xfId="676"/>
    <cellStyle name="Normal 5 5 2 3" xfId="677"/>
    <cellStyle name="Normal 5 5 3" xfId="678"/>
    <cellStyle name="Normal 5 5 3 2" xfId="679"/>
    <cellStyle name="Normal 5 5 4" xfId="680"/>
    <cellStyle name="Normal 5 6" xfId="681"/>
    <cellStyle name="Normal 5 6 2" xfId="682"/>
    <cellStyle name="Normal 5 6 2 2" xfId="683"/>
    <cellStyle name="Normal 5 6 3" xfId="684"/>
    <cellStyle name="Normal 5 7" xfId="685"/>
    <cellStyle name="Normal 5 7 2" xfId="686"/>
    <cellStyle name="Normal 5 8" xfId="687"/>
    <cellStyle name="Normal 6" xfId="688"/>
    <cellStyle name="Normal 6 2" xfId="689"/>
    <cellStyle name="Normal 6 2 2" xfId="690"/>
    <cellStyle name="Normal 6 2 2 2" xfId="691"/>
    <cellStyle name="Normal 6 2 2 2 2" xfId="692"/>
    <cellStyle name="Normal 6 2 2 3" xfId="693"/>
    <cellStyle name="Normal 6 2 3" xfId="694"/>
    <cellStyle name="Normal 6 2 3 2" xfId="695"/>
    <cellStyle name="Normal 6 2 4" xfId="696"/>
    <cellStyle name="Normal 6 3" xfId="697"/>
    <cellStyle name="Normal 6 3 2" xfId="698"/>
    <cellStyle name="Normal 6 3 2 2" xfId="699"/>
    <cellStyle name="Normal 6 3 2 2 2" xfId="700"/>
    <cellStyle name="Normal 6 3 2 3" xfId="701"/>
    <cellStyle name="Normal 6 3 3" xfId="702"/>
    <cellStyle name="Normal 6 3 3 2" xfId="703"/>
    <cellStyle name="Normal 6 3 4" xfId="704"/>
    <cellStyle name="Normal 6 4" xfId="705"/>
    <cellStyle name="Normal 6 4 2" xfId="706"/>
    <cellStyle name="Normal 6 4 2 2" xfId="707"/>
    <cellStyle name="Normal 6 4 3" xfId="708"/>
    <cellStyle name="Normal 6 5" xfId="709"/>
    <cellStyle name="Normal 6 5 2" xfId="710"/>
    <cellStyle name="Normal 6 6" xfId="711"/>
    <cellStyle name="Normal 7" xfId="712"/>
    <cellStyle name="Normal 7 2" xfId="713"/>
    <cellStyle name="Normal 7 2 2" xfId="714"/>
    <cellStyle name="Normal 7 2 2 2" xfId="715"/>
    <cellStyle name="Normal 7 2 3" xfId="716"/>
    <cellStyle name="Normal 7 3" xfId="717"/>
    <cellStyle name="Normal 7 3 2" xfId="718"/>
    <cellStyle name="Normal 7 4" xfId="719"/>
    <cellStyle name="Normal 8" xfId="720"/>
    <cellStyle name="Normal 8 2" xfId="721"/>
    <cellStyle name="Normal 8 2 2" xfId="722"/>
    <cellStyle name="Normal 8 2 2 2" xfId="723"/>
    <cellStyle name="Normal 8 2 3" xfId="724"/>
    <cellStyle name="Normal 8 3" xfId="725"/>
    <cellStyle name="Normal 8 3 2" xfId="726"/>
    <cellStyle name="Normal 8 4" xfId="727"/>
    <cellStyle name="Normal 9" xfId="728"/>
    <cellStyle name="NormalGrey" xfId="729"/>
    <cellStyle name="NormalGrey 2" xfId="730"/>
    <cellStyle name="Note 2" xfId="731"/>
    <cellStyle name="Note 2 2" xfId="732"/>
    <cellStyle name="Note 2 2 2" xfId="733"/>
    <cellStyle name="Note 2 2 2 2" xfId="734"/>
    <cellStyle name="Note 2 2 2 2 2" xfId="735"/>
    <cellStyle name="Note 2 2 2 3" xfId="736"/>
    <cellStyle name="Note 2 2 3" xfId="737"/>
    <cellStyle name="Note 2 2 3 2" xfId="738"/>
    <cellStyle name="Note 2 2 4" xfId="739"/>
    <cellStyle name="Note 2 3" xfId="740"/>
    <cellStyle name="Note 2 3 2" xfId="741"/>
    <cellStyle name="Note 2 3 2 2" xfId="742"/>
    <cellStyle name="Note 2 3 2 2 2" xfId="743"/>
    <cellStyle name="Note 2 3 2 3" xfId="744"/>
    <cellStyle name="Note 2 3 3" xfId="745"/>
    <cellStyle name="Note 2 3 3 2" xfId="746"/>
    <cellStyle name="Note 2 3 4" xfId="747"/>
    <cellStyle name="Note 2 4" xfId="748"/>
    <cellStyle name="Note 2 4 2" xfId="749"/>
    <cellStyle name="Note 2 4 2 2" xfId="750"/>
    <cellStyle name="Note 2 4 2 2 2" xfId="751"/>
    <cellStyle name="Note 2 4 2 3" xfId="752"/>
    <cellStyle name="Note 2 4 3" xfId="753"/>
    <cellStyle name="Note 2 4 3 2" xfId="754"/>
    <cellStyle name="Note 2 4 4" xfId="755"/>
    <cellStyle name="Note 2 5" xfId="756"/>
    <cellStyle name="Note 2 5 2" xfId="757"/>
    <cellStyle name="Note 2 5 2 2" xfId="758"/>
    <cellStyle name="Note 2 5 2 2 2" xfId="759"/>
    <cellStyle name="Note 2 5 2 3" xfId="760"/>
    <cellStyle name="Note 2 5 3" xfId="761"/>
    <cellStyle name="Note 2 5 3 2" xfId="762"/>
    <cellStyle name="Note 2 5 4" xfId="763"/>
    <cellStyle name="Note 2 6" xfId="764"/>
    <cellStyle name="Note 2 6 2" xfId="765"/>
    <cellStyle name="Note 2 6 2 2" xfId="766"/>
    <cellStyle name="Note 2 6 3" xfId="767"/>
    <cellStyle name="Note 2 7" xfId="768"/>
    <cellStyle name="Note 2 7 2" xfId="769"/>
    <cellStyle name="Note 2 8" xfId="770"/>
    <cellStyle name="Note 3" xfId="771"/>
    <cellStyle name="Note 3 2" xfId="772"/>
    <cellStyle name="Note 3 2 2" xfId="773"/>
    <cellStyle name="Note 3 2 2 2" xfId="774"/>
    <cellStyle name="Note 3 2 3" xfId="775"/>
    <cellStyle name="Note 3 3" xfId="776"/>
    <cellStyle name="Note 3 3 2" xfId="777"/>
    <cellStyle name="Note 3 4" xfId="778"/>
    <cellStyle name="Note 4" xfId="779"/>
    <cellStyle name="Note 4 2" xfId="780"/>
    <cellStyle name="Note 4 2 2" xfId="781"/>
    <cellStyle name="Note 4 2 2 2" xfId="782"/>
    <cellStyle name="Note 4 2 3" xfId="783"/>
    <cellStyle name="Note 4 3" xfId="784"/>
    <cellStyle name="Note 4 3 2" xfId="785"/>
    <cellStyle name="Note 4 4" xfId="786"/>
    <cellStyle name="Note 5" xfId="787"/>
    <cellStyle name="Note 5 2" xfId="788"/>
    <cellStyle name="Percent" xfId="1" builtinId="5"/>
    <cellStyle name="Percent 2" xfId="789"/>
    <cellStyle name="Percent 2 2" xfId="790"/>
    <cellStyle name="Percent 2 3" xfId="791"/>
    <cellStyle name="Percent 3" xfId="792"/>
    <cellStyle name="Percent 3 2" xfId="793"/>
    <cellStyle name="Percent 3 3" xfId="794"/>
    <cellStyle name="Percent 4" xfId="795"/>
    <cellStyle name="標準 2" xfId="796"/>
    <cellStyle name="標準 3" xfId="797"/>
    <cellStyle name="標準 5" xfId="79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88343012362013"/>
          <c:y val="5.9570981274028587E-2"/>
          <c:w val="0.59022932280151252"/>
          <c:h val="0.79249097783397937"/>
        </c:manualLayout>
      </c:layout>
      <c:lineChart>
        <c:grouping val="standard"/>
        <c:varyColors val="0"/>
        <c:ser>
          <c:idx val="0"/>
          <c:order val="0"/>
          <c:tx>
            <c:strRef>
              <c:f>'Exhibit 3'!$E$8</c:f>
              <c:strCache>
                <c:ptCount val="1"/>
                <c:pt idx="0">
                  <c:v>Value of $1 in
Fairfield Guard</c:v>
                </c:pt>
              </c:strCache>
            </c:strRef>
          </c:tx>
          <c:marker>
            <c:symbol val="none"/>
          </c:marker>
          <c:dPt>
            <c:idx val="204"/>
            <c:marker>
              <c:symbol val="auto"/>
            </c:marker>
            <c:bubble3D val="0"/>
          </c:dPt>
          <c:cat>
            <c:numRef>
              <c:f>'Exhibit 3'!$C$9:$C$214</c:f>
              <c:numCache>
                <c:formatCode>mmm\-yyyy</c:formatCode>
                <c:ptCount val="206"/>
                <c:pt idx="0">
                  <c:v>33207</c:v>
                </c:pt>
                <c:pt idx="1">
                  <c:v>33238</c:v>
                </c:pt>
                <c:pt idx="2">
                  <c:v>33269</c:v>
                </c:pt>
                <c:pt idx="3">
                  <c:v>33297</c:v>
                </c:pt>
                <c:pt idx="4">
                  <c:v>33328</c:v>
                </c:pt>
                <c:pt idx="5">
                  <c:v>33358</c:v>
                </c:pt>
                <c:pt idx="6">
                  <c:v>33389</c:v>
                </c:pt>
                <c:pt idx="7">
                  <c:v>33419</c:v>
                </c:pt>
                <c:pt idx="8">
                  <c:v>33450</c:v>
                </c:pt>
                <c:pt idx="9">
                  <c:v>33481</c:v>
                </c:pt>
                <c:pt idx="10">
                  <c:v>33511</c:v>
                </c:pt>
                <c:pt idx="11">
                  <c:v>33542</c:v>
                </c:pt>
                <c:pt idx="12">
                  <c:v>33572</c:v>
                </c:pt>
                <c:pt idx="13">
                  <c:v>33603</c:v>
                </c:pt>
                <c:pt idx="14">
                  <c:v>33634</c:v>
                </c:pt>
                <c:pt idx="15">
                  <c:v>33663</c:v>
                </c:pt>
                <c:pt idx="16">
                  <c:v>33694</c:v>
                </c:pt>
                <c:pt idx="17">
                  <c:v>33724</c:v>
                </c:pt>
                <c:pt idx="18">
                  <c:v>33755</c:v>
                </c:pt>
                <c:pt idx="19">
                  <c:v>33785</c:v>
                </c:pt>
                <c:pt idx="20">
                  <c:v>33816</c:v>
                </c:pt>
                <c:pt idx="21">
                  <c:v>33847</c:v>
                </c:pt>
                <c:pt idx="22">
                  <c:v>33877</c:v>
                </c:pt>
                <c:pt idx="23">
                  <c:v>33908</c:v>
                </c:pt>
                <c:pt idx="24">
                  <c:v>33938</c:v>
                </c:pt>
                <c:pt idx="25">
                  <c:v>33969</c:v>
                </c:pt>
                <c:pt idx="26">
                  <c:v>34000</c:v>
                </c:pt>
                <c:pt idx="27">
                  <c:v>34028</c:v>
                </c:pt>
                <c:pt idx="28">
                  <c:v>34059</c:v>
                </c:pt>
                <c:pt idx="29">
                  <c:v>34089</c:v>
                </c:pt>
                <c:pt idx="30">
                  <c:v>34120</c:v>
                </c:pt>
                <c:pt idx="31">
                  <c:v>34150</c:v>
                </c:pt>
                <c:pt idx="32">
                  <c:v>34181</c:v>
                </c:pt>
                <c:pt idx="33">
                  <c:v>34212</c:v>
                </c:pt>
                <c:pt idx="34">
                  <c:v>34242</c:v>
                </c:pt>
                <c:pt idx="35">
                  <c:v>34273</c:v>
                </c:pt>
                <c:pt idx="36">
                  <c:v>34303</c:v>
                </c:pt>
                <c:pt idx="37">
                  <c:v>34334</c:v>
                </c:pt>
                <c:pt idx="38">
                  <c:v>34365</c:v>
                </c:pt>
                <c:pt idx="39">
                  <c:v>34393</c:v>
                </c:pt>
                <c:pt idx="40">
                  <c:v>34424</c:v>
                </c:pt>
                <c:pt idx="41">
                  <c:v>34454</c:v>
                </c:pt>
                <c:pt idx="42">
                  <c:v>34485</c:v>
                </c:pt>
                <c:pt idx="43">
                  <c:v>34515</c:v>
                </c:pt>
                <c:pt idx="44">
                  <c:v>34546</c:v>
                </c:pt>
                <c:pt idx="45">
                  <c:v>34577</c:v>
                </c:pt>
                <c:pt idx="46">
                  <c:v>34607</c:v>
                </c:pt>
                <c:pt idx="47">
                  <c:v>34638</c:v>
                </c:pt>
                <c:pt idx="48">
                  <c:v>34668</c:v>
                </c:pt>
                <c:pt idx="49">
                  <c:v>34699</c:v>
                </c:pt>
                <c:pt idx="50">
                  <c:v>34730</c:v>
                </c:pt>
                <c:pt idx="51">
                  <c:v>34758</c:v>
                </c:pt>
                <c:pt idx="52">
                  <c:v>34789</c:v>
                </c:pt>
                <c:pt idx="53">
                  <c:v>34819</c:v>
                </c:pt>
                <c:pt idx="54">
                  <c:v>34850</c:v>
                </c:pt>
                <c:pt idx="55">
                  <c:v>34880</c:v>
                </c:pt>
                <c:pt idx="56">
                  <c:v>34911</c:v>
                </c:pt>
                <c:pt idx="57">
                  <c:v>34942</c:v>
                </c:pt>
                <c:pt idx="58">
                  <c:v>34972</c:v>
                </c:pt>
                <c:pt idx="59">
                  <c:v>35003</c:v>
                </c:pt>
                <c:pt idx="60">
                  <c:v>35033</c:v>
                </c:pt>
                <c:pt idx="61">
                  <c:v>35064</c:v>
                </c:pt>
                <c:pt idx="62">
                  <c:v>35095</c:v>
                </c:pt>
                <c:pt idx="63">
                  <c:v>35124</c:v>
                </c:pt>
                <c:pt idx="64">
                  <c:v>35155</c:v>
                </c:pt>
                <c:pt idx="65">
                  <c:v>35185</c:v>
                </c:pt>
                <c:pt idx="66">
                  <c:v>35216</c:v>
                </c:pt>
                <c:pt idx="67">
                  <c:v>35246</c:v>
                </c:pt>
                <c:pt idx="68">
                  <c:v>35277</c:v>
                </c:pt>
                <c:pt idx="69">
                  <c:v>35308</c:v>
                </c:pt>
                <c:pt idx="70">
                  <c:v>35338</c:v>
                </c:pt>
                <c:pt idx="71">
                  <c:v>35369</c:v>
                </c:pt>
                <c:pt idx="72">
                  <c:v>35399</c:v>
                </c:pt>
                <c:pt idx="73">
                  <c:v>35430</c:v>
                </c:pt>
                <c:pt idx="74">
                  <c:v>35461</c:v>
                </c:pt>
                <c:pt idx="75">
                  <c:v>35489</c:v>
                </c:pt>
                <c:pt idx="76">
                  <c:v>35520</c:v>
                </c:pt>
                <c:pt idx="77">
                  <c:v>35550</c:v>
                </c:pt>
                <c:pt idx="78">
                  <c:v>35581</c:v>
                </c:pt>
                <c:pt idx="79">
                  <c:v>35611</c:v>
                </c:pt>
                <c:pt idx="80">
                  <c:v>35642</c:v>
                </c:pt>
                <c:pt idx="81">
                  <c:v>35673</c:v>
                </c:pt>
                <c:pt idx="82">
                  <c:v>35703</c:v>
                </c:pt>
                <c:pt idx="83">
                  <c:v>35734</c:v>
                </c:pt>
                <c:pt idx="84">
                  <c:v>35764</c:v>
                </c:pt>
                <c:pt idx="85">
                  <c:v>35795</c:v>
                </c:pt>
                <c:pt idx="86">
                  <c:v>35826</c:v>
                </c:pt>
                <c:pt idx="87">
                  <c:v>35854</c:v>
                </c:pt>
                <c:pt idx="88">
                  <c:v>35885</c:v>
                </c:pt>
                <c:pt idx="89">
                  <c:v>35915</c:v>
                </c:pt>
                <c:pt idx="90">
                  <c:v>35946</c:v>
                </c:pt>
                <c:pt idx="91">
                  <c:v>35976</c:v>
                </c:pt>
                <c:pt idx="92">
                  <c:v>36007</c:v>
                </c:pt>
                <c:pt idx="93">
                  <c:v>36038</c:v>
                </c:pt>
                <c:pt idx="94">
                  <c:v>36068</c:v>
                </c:pt>
                <c:pt idx="95">
                  <c:v>36099</c:v>
                </c:pt>
                <c:pt idx="96">
                  <c:v>36129</c:v>
                </c:pt>
                <c:pt idx="97">
                  <c:v>36160</c:v>
                </c:pt>
                <c:pt idx="98">
                  <c:v>36191</c:v>
                </c:pt>
                <c:pt idx="99">
                  <c:v>36219</c:v>
                </c:pt>
                <c:pt idx="100">
                  <c:v>36250</c:v>
                </c:pt>
                <c:pt idx="101">
                  <c:v>36280</c:v>
                </c:pt>
                <c:pt idx="102">
                  <c:v>36311</c:v>
                </c:pt>
                <c:pt idx="103">
                  <c:v>36341</c:v>
                </c:pt>
                <c:pt idx="104">
                  <c:v>36372</c:v>
                </c:pt>
                <c:pt idx="105">
                  <c:v>36403</c:v>
                </c:pt>
                <c:pt idx="106">
                  <c:v>36433</c:v>
                </c:pt>
                <c:pt idx="107">
                  <c:v>36464</c:v>
                </c:pt>
                <c:pt idx="108">
                  <c:v>36494</c:v>
                </c:pt>
                <c:pt idx="109">
                  <c:v>36525</c:v>
                </c:pt>
                <c:pt idx="110">
                  <c:v>36556</c:v>
                </c:pt>
                <c:pt idx="111">
                  <c:v>36585</c:v>
                </c:pt>
                <c:pt idx="112">
                  <c:v>36616</c:v>
                </c:pt>
                <c:pt idx="113">
                  <c:v>36646</c:v>
                </c:pt>
                <c:pt idx="114">
                  <c:v>36677</c:v>
                </c:pt>
                <c:pt idx="115">
                  <c:v>36707</c:v>
                </c:pt>
                <c:pt idx="116">
                  <c:v>36738</c:v>
                </c:pt>
                <c:pt idx="117">
                  <c:v>36769</c:v>
                </c:pt>
                <c:pt idx="118">
                  <c:v>36799</c:v>
                </c:pt>
                <c:pt idx="119">
                  <c:v>36830</c:v>
                </c:pt>
                <c:pt idx="120">
                  <c:v>36860</c:v>
                </c:pt>
                <c:pt idx="121">
                  <c:v>36891</c:v>
                </c:pt>
                <c:pt idx="122">
                  <c:v>36922</c:v>
                </c:pt>
                <c:pt idx="123">
                  <c:v>36950</c:v>
                </c:pt>
                <c:pt idx="124">
                  <c:v>36981</c:v>
                </c:pt>
                <c:pt idx="125">
                  <c:v>37011</c:v>
                </c:pt>
                <c:pt idx="126">
                  <c:v>37042</c:v>
                </c:pt>
                <c:pt idx="127">
                  <c:v>37072</c:v>
                </c:pt>
                <c:pt idx="128">
                  <c:v>37103</c:v>
                </c:pt>
                <c:pt idx="129">
                  <c:v>37134</c:v>
                </c:pt>
                <c:pt idx="130">
                  <c:v>37164</c:v>
                </c:pt>
                <c:pt idx="131">
                  <c:v>37195</c:v>
                </c:pt>
                <c:pt idx="132">
                  <c:v>37225</c:v>
                </c:pt>
                <c:pt idx="133">
                  <c:v>37256</c:v>
                </c:pt>
                <c:pt idx="134">
                  <c:v>37287</c:v>
                </c:pt>
                <c:pt idx="135">
                  <c:v>37315</c:v>
                </c:pt>
                <c:pt idx="136">
                  <c:v>37346</c:v>
                </c:pt>
                <c:pt idx="137">
                  <c:v>37376</c:v>
                </c:pt>
                <c:pt idx="138">
                  <c:v>37407</c:v>
                </c:pt>
                <c:pt idx="139">
                  <c:v>37437</c:v>
                </c:pt>
                <c:pt idx="140">
                  <c:v>37468</c:v>
                </c:pt>
                <c:pt idx="141">
                  <c:v>37499</c:v>
                </c:pt>
                <c:pt idx="142">
                  <c:v>37529</c:v>
                </c:pt>
                <c:pt idx="143">
                  <c:v>37560</c:v>
                </c:pt>
                <c:pt idx="144">
                  <c:v>37590</c:v>
                </c:pt>
                <c:pt idx="145">
                  <c:v>37621</c:v>
                </c:pt>
                <c:pt idx="146">
                  <c:v>37652</c:v>
                </c:pt>
                <c:pt idx="147">
                  <c:v>37680</c:v>
                </c:pt>
                <c:pt idx="148">
                  <c:v>37711</c:v>
                </c:pt>
                <c:pt idx="149">
                  <c:v>37741</c:v>
                </c:pt>
                <c:pt idx="150">
                  <c:v>37772</c:v>
                </c:pt>
                <c:pt idx="151">
                  <c:v>37802</c:v>
                </c:pt>
                <c:pt idx="152">
                  <c:v>37833</c:v>
                </c:pt>
                <c:pt idx="153">
                  <c:v>37864</c:v>
                </c:pt>
                <c:pt idx="154">
                  <c:v>37894</c:v>
                </c:pt>
                <c:pt idx="155">
                  <c:v>37925</c:v>
                </c:pt>
                <c:pt idx="156">
                  <c:v>37955</c:v>
                </c:pt>
                <c:pt idx="157">
                  <c:v>37986</c:v>
                </c:pt>
                <c:pt idx="158">
                  <c:v>38017</c:v>
                </c:pt>
                <c:pt idx="159">
                  <c:v>38046</c:v>
                </c:pt>
                <c:pt idx="160">
                  <c:v>38077</c:v>
                </c:pt>
                <c:pt idx="161">
                  <c:v>38107</c:v>
                </c:pt>
                <c:pt idx="162">
                  <c:v>38138</c:v>
                </c:pt>
                <c:pt idx="163">
                  <c:v>38168</c:v>
                </c:pt>
                <c:pt idx="164">
                  <c:v>38199</c:v>
                </c:pt>
                <c:pt idx="165">
                  <c:v>38230</c:v>
                </c:pt>
                <c:pt idx="166">
                  <c:v>38260</c:v>
                </c:pt>
                <c:pt idx="167">
                  <c:v>38291</c:v>
                </c:pt>
                <c:pt idx="168">
                  <c:v>38321</c:v>
                </c:pt>
                <c:pt idx="169">
                  <c:v>38352</c:v>
                </c:pt>
                <c:pt idx="170">
                  <c:v>38383</c:v>
                </c:pt>
                <c:pt idx="171">
                  <c:v>38411</c:v>
                </c:pt>
                <c:pt idx="172">
                  <c:v>38442</c:v>
                </c:pt>
                <c:pt idx="173">
                  <c:v>38472</c:v>
                </c:pt>
                <c:pt idx="174">
                  <c:v>38503</c:v>
                </c:pt>
                <c:pt idx="175">
                  <c:v>38533</c:v>
                </c:pt>
                <c:pt idx="176">
                  <c:v>38564</c:v>
                </c:pt>
                <c:pt idx="177">
                  <c:v>38595</c:v>
                </c:pt>
                <c:pt idx="178">
                  <c:v>38625</c:v>
                </c:pt>
                <c:pt idx="179">
                  <c:v>38656</c:v>
                </c:pt>
                <c:pt idx="180">
                  <c:v>38686</c:v>
                </c:pt>
                <c:pt idx="181">
                  <c:v>38717</c:v>
                </c:pt>
                <c:pt idx="182">
                  <c:v>38748</c:v>
                </c:pt>
                <c:pt idx="183">
                  <c:v>38776</c:v>
                </c:pt>
                <c:pt idx="184">
                  <c:v>38807</c:v>
                </c:pt>
                <c:pt idx="185">
                  <c:v>38837</c:v>
                </c:pt>
                <c:pt idx="186">
                  <c:v>38868</c:v>
                </c:pt>
                <c:pt idx="187">
                  <c:v>38898</c:v>
                </c:pt>
                <c:pt idx="188">
                  <c:v>38929</c:v>
                </c:pt>
                <c:pt idx="189">
                  <c:v>38960</c:v>
                </c:pt>
                <c:pt idx="190">
                  <c:v>38990</c:v>
                </c:pt>
                <c:pt idx="191">
                  <c:v>39021</c:v>
                </c:pt>
                <c:pt idx="192">
                  <c:v>39051</c:v>
                </c:pt>
                <c:pt idx="193">
                  <c:v>39082</c:v>
                </c:pt>
                <c:pt idx="194">
                  <c:v>39113</c:v>
                </c:pt>
                <c:pt idx="195">
                  <c:v>39141</c:v>
                </c:pt>
                <c:pt idx="196">
                  <c:v>39172</c:v>
                </c:pt>
                <c:pt idx="197">
                  <c:v>39202</c:v>
                </c:pt>
                <c:pt idx="198">
                  <c:v>39233</c:v>
                </c:pt>
                <c:pt idx="199">
                  <c:v>39263</c:v>
                </c:pt>
                <c:pt idx="200">
                  <c:v>39294</c:v>
                </c:pt>
                <c:pt idx="201">
                  <c:v>39325</c:v>
                </c:pt>
                <c:pt idx="202">
                  <c:v>39355</c:v>
                </c:pt>
                <c:pt idx="203">
                  <c:v>39386</c:v>
                </c:pt>
                <c:pt idx="204">
                  <c:v>39416</c:v>
                </c:pt>
                <c:pt idx="205">
                  <c:v>39447</c:v>
                </c:pt>
              </c:numCache>
            </c:numRef>
          </c:cat>
          <c:val>
            <c:numRef>
              <c:f>'Exhibit 3'!$E$9:$E$214</c:f>
              <c:numCache>
                <c:formatCode>0.000</c:formatCode>
                <c:ptCount val="206"/>
                <c:pt idx="0">
                  <c:v>1</c:v>
                </c:pt>
                <c:pt idx="1">
                  <c:v>1.0277000000000001</c:v>
                </c:pt>
                <c:pt idx="2">
                  <c:v>1.0586337700000001</c:v>
                </c:pt>
                <c:pt idx="3">
                  <c:v>1.0734546427800002</c:v>
                </c:pt>
                <c:pt idx="4">
                  <c:v>1.0790366069224564</c:v>
                </c:pt>
                <c:pt idx="5">
                  <c:v>1.093279890133833</c:v>
                </c:pt>
                <c:pt idx="6">
                  <c:v>1.1131775841342688</c:v>
                </c:pt>
                <c:pt idx="7">
                  <c:v>1.1165171168866714</c:v>
                </c:pt>
                <c:pt idx="8">
                  <c:v>1.1386241558010275</c:v>
                </c:pt>
                <c:pt idx="9">
                  <c:v>1.1500103973590379</c:v>
                </c:pt>
                <c:pt idx="10">
                  <c:v>1.1584054732597588</c:v>
                </c:pt>
                <c:pt idx="11">
                  <c:v>1.1902616237744024</c:v>
                </c:pt>
                <c:pt idx="12">
                  <c:v>1.1903806499367797</c:v>
                </c:pt>
                <c:pt idx="13">
                  <c:v>1.2089505880757936</c:v>
                </c:pt>
                <c:pt idx="14">
                  <c:v>1.2140281805457118</c:v>
                </c:pt>
                <c:pt idx="15">
                  <c:v>1.2470497470565554</c:v>
                </c:pt>
                <c:pt idx="16">
                  <c:v>1.258772014678887</c:v>
                </c:pt>
                <c:pt idx="17">
                  <c:v>1.293891753888428</c:v>
                </c:pt>
                <c:pt idx="18">
                  <c:v>1.2903982461529293</c:v>
                </c:pt>
                <c:pt idx="19">
                  <c:v>1.306141104755995</c:v>
                </c:pt>
                <c:pt idx="20">
                  <c:v>1.3049655777617146</c:v>
                </c:pt>
                <c:pt idx="21">
                  <c:v>1.3160577851726891</c:v>
                </c:pt>
                <c:pt idx="22">
                  <c:v>1.320400775863759</c:v>
                </c:pt>
                <c:pt idx="23">
                  <c:v>1.3379621061827471</c:v>
                </c:pt>
                <c:pt idx="24">
                  <c:v>1.3560245946162144</c:v>
                </c:pt>
                <c:pt idx="25">
                  <c:v>1.3744665291029949</c:v>
                </c:pt>
                <c:pt idx="26">
                  <c:v>1.3732295092268023</c:v>
                </c:pt>
                <c:pt idx="27">
                  <c:v>1.3987715780984207</c:v>
                </c:pt>
                <c:pt idx="28">
                  <c:v>1.4238095893463825</c:v>
                </c:pt>
                <c:pt idx="29">
                  <c:v>1.4236672083874478</c:v>
                </c:pt>
                <c:pt idx="30">
                  <c:v>1.4471577173258405</c:v>
                </c:pt>
                <c:pt idx="31">
                  <c:v>1.4585902632927148</c:v>
                </c:pt>
                <c:pt idx="32">
                  <c:v>1.4588819813453733</c:v>
                </c:pt>
                <c:pt idx="33">
                  <c:v>1.483828863226379</c:v>
                </c:pt>
                <c:pt idx="34">
                  <c:v>1.4879835840434128</c:v>
                </c:pt>
                <c:pt idx="35">
                  <c:v>1.513428103330555</c:v>
                </c:pt>
                <c:pt idx="36">
                  <c:v>1.5163036167268831</c:v>
                </c:pt>
                <c:pt idx="37">
                  <c:v>1.522217200832118</c:v>
                </c:pt>
                <c:pt idx="38">
                  <c:v>1.5543359837696755</c:v>
                </c:pt>
                <c:pt idx="39">
                  <c:v>1.547496905441089</c:v>
                </c:pt>
                <c:pt idx="40">
                  <c:v>1.5699356105699847</c:v>
                </c:pt>
                <c:pt idx="41">
                  <c:v>1.5974094837549595</c:v>
                </c:pt>
                <c:pt idx="42">
                  <c:v>1.6044380854834812</c:v>
                </c:pt>
                <c:pt idx="43">
                  <c:v>1.6081282930800931</c:v>
                </c:pt>
                <c:pt idx="44">
                  <c:v>1.6356272868917625</c:v>
                </c:pt>
                <c:pt idx="45">
                  <c:v>1.6413519823958838</c:v>
                </c:pt>
                <c:pt idx="46">
                  <c:v>1.653662122263853</c:v>
                </c:pt>
                <c:pt idx="47">
                  <c:v>1.6835934066768288</c:v>
                </c:pt>
                <c:pt idx="48">
                  <c:v>1.6728184088740972</c:v>
                </c:pt>
                <c:pt idx="49">
                  <c:v>1.6828553193273417</c:v>
                </c:pt>
                <c:pt idx="50">
                  <c:v>1.697159589541624</c:v>
                </c:pt>
                <c:pt idx="51">
                  <c:v>1.7088699907094611</c:v>
                </c:pt>
                <c:pt idx="52">
                  <c:v>1.7221991766369948</c:v>
                </c:pt>
                <c:pt idx="53">
                  <c:v>1.7500988032985141</c:v>
                </c:pt>
                <c:pt idx="54">
                  <c:v>1.7789754335529395</c:v>
                </c:pt>
                <c:pt idx="55">
                  <c:v>1.7866250279172171</c:v>
                </c:pt>
                <c:pt idx="56">
                  <c:v>1.8048486032019726</c:v>
                </c:pt>
                <c:pt idx="57">
                  <c:v>1.8005169665542879</c:v>
                </c:pt>
                <c:pt idx="58">
                  <c:v>1.8298653931091229</c:v>
                </c:pt>
                <c:pt idx="59">
                  <c:v>1.8578623336236926</c:v>
                </c:pt>
                <c:pt idx="60">
                  <c:v>1.8660369278916367</c:v>
                </c:pt>
                <c:pt idx="61">
                  <c:v>1.8852571082489205</c:v>
                </c:pt>
                <c:pt idx="62">
                  <c:v>1.9120277591860551</c:v>
                </c:pt>
                <c:pt idx="63">
                  <c:v>1.9246471423966829</c:v>
                </c:pt>
                <c:pt idx="64">
                  <c:v>1.9469730492484845</c:v>
                </c:pt>
                <c:pt idx="65">
                  <c:v>1.9580707956292009</c:v>
                </c:pt>
                <c:pt idx="66">
                  <c:v>1.9843089442906323</c:v>
                </c:pt>
                <c:pt idx="67">
                  <c:v>1.9872854077070683</c:v>
                </c:pt>
                <c:pt idx="68">
                  <c:v>2.0242489162904196</c:v>
                </c:pt>
                <c:pt idx="69">
                  <c:v>2.0282974141230006</c:v>
                </c:pt>
                <c:pt idx="70">
                  <c:v>2.0518256641268273</c:v>
                </c:pt>
                <c:pt idx="71">
                  <c:v>2.0729594684673338</c:v>
                </c:pt>
                <c:pt idx="72">
                  <c:v>2.1042611564411904</c:v>
                </c:pt>
                <c:pt idx="73">
                  <c:v>2.1128886271825991</c:v>
                </c:pt>
                <c:pt idx="74">
                  <c:v>2.1631753765095452</c:v>
                </c:pt>
                <c:pt idx="75">
                  <c:v>2.177668651532159</c:v>
                </c:pt>
                <c:pt idx="76">
                  <c:v>2.1950900007444165</c:v>
                </c:pt>
                <c:pt idx="77">
                  <c:v>2.2192359907526047</c:v>
                </c:pt>
                <c:pt idx="78">
                  <c:v>2.2318856358998946</c:v>
                </c:pt>
                <c:pt idx="79">
                  <c:v>2.2604537720394133</c:v>
                </c:pt>
                <c:pt idx="80">
                  <c:v>2.275824857689281</c:v>
                </c:pt>
                <c:pt idx="81">
                  <c:v>2.2821971672908106</c:v>
                </c:pt>
                <c:pt idx="82">
                  <c:v>2.3351441415719578</c:v>
                </c:pt>
                <c:pt idx="83">
                  <c:v>2.3465863478656601</c:v>
                </c:pt>
                <c:pt idx="84">
                  <c:v>2.3815504844488582</c:v>
                </c:pt>
                <c:pt idx="85">
                  <c:v>2.390124066192874</c:v>
                </c:pt>
                <c:pt idx="86">
                  <c:v>2.4104401207555135</c:v>
                </c:pt>
                <c:pt idx="87">
                  <c:v>2.4400885342408061</c:v>
                </c:pt>
                <c:pt idx="88">
                  <c:v>2.4810820216160514</c:v>
                </c:pt>
                <c:pt idx="89">
                  <c:v>2.4900139168938695</c:v>
                </c:pt>
                <c:pt idx="90">
                  <c:v>2.5320951520893757</c:v>
                </c:pt>
                <c:pt idx="91">
                  <c:v>2.5629867129448662</c:v>
                </c:pt>
                <c:pt idx="92">
                  <c:v>2.5824654119632475</c:v>
                </c:pt>
                <c:pt idx="93">
                  <c:v>2.5878885893283705</c:v>
                </c:pt>
                <c:pt idx="94">
                  <c:v>2.6132498975037888</c:v>
                </c:pt>
                <c:pt idx="95">
                  <c:v>2.661856345597359</c:v>
                </c:pt>
                <c:pt idx="96">
                  <c:v>2.6826188250930185</c:v>
                </c:pt>
                <c:pt idx="97">
                  <c:v>2.68959363403826</c:v>
                </c:pt>
                <c:pt idx="98">
                  <c:v>2.7431165473556214</c:v>
                </c:pt>
                <c:pt idx="99">
                  <c:v>2.7461339755577128</c:v>
                </c:pt>
                <c:pt idx="100">
                  <c:v>2.807098149815094</c:v>
                </c:pt>
                <c:pt idx="101">
                  <c:v>2.8152387344495575</c:v>
                </c:pt>
                <c:pt idx="102">
                  <c:v>2.8560596960990758</c:v>
                </c:pt>
                <c:pt idx="103">
                  <c:v>2.90461271093276</c:v>
                </c:pt>
                <c:pt idx="104">
                  <c:v>2.9150693166921182</c:v>
                </c:pt>
                <c:pt idx="105">
                  <c:v>2.9404304197473397</c:v>
                </c:pt>
                <c:pt idx="106">
                  <c:v>2.9598372605176717</c:v>
                </c:pt>
                <c:pt idx="107">
                  <c:v>2.990915551753107</c:v>
                </c:pt>
                <c:pt idx="108">
                  <c:v>3.0369756512501049</c:v>
                </c:pt>
                <c:pt idx="109">
                  <c:v>3.0466939733341056</c:v>
                </c:pt>
                <c:pt idx="110">
                  <c:v>3.1118932243634556</c:v>
                </c:pt>
                <c:pt idx="111">
                  <c:v>3.1159386855551285</c:v>
                </c:pt>
                <c:pt idx="112">
                  <c:v>3.1710908002894547</c:v>
                </c:pt>
                <c:pt idx="113">
                  <c:v>3.1796527454502361</c:v>
                </c:pt>
                <c:pt idx="114">
                  <c:v>3.2209882311410887</c:v>
                </c:pt>
                <c:pt idx="115">
                  <c:v>3.2445014452284191</c:v>
                </c:pt>
                <c:pt idx="116">
                  <c:v>3.263319553610744</c:v>
                </c:pt>
                <c:pt idx="117">
                  <c:v>3.304437379986239</c:v>
                </c:pt>
                <c:pt idx="118">
                  <c:v>3.3103853672702144</c:v>
                </c:pt>
                <c:pt idx="119">
                  <c:v>3.3388546814287379</c:v>
                </c:pt>
                <c:pt idx="120">
                  <c:v>3.3595555804535961</c:v>
                </c:pt>
                <c:pt idx="121">
                  <c:v>3.3716499805432294</c:v>
                </c:pt>
                <c:pt idx="122">
                  <c:v>3.4438032901268549</c:v>
                </c:pt>
                <c:pt idx="123">
                  <c:v>3.446558332758956</c:v>
                </c:pt>
                <c:pt idx="124">
                  <c:v>3.4834365069194764</c:v>
                </c:pt>
                <c:pt idx="125">
                  <c:v>3.5273278069066616</c:v>
                </c:pt>
                <c:pt idx="126">
                  <c:v>3.5364988592046185</c:v>
                </c:pt>
                <c:pt idx="127">
                  <c:v>3.5425109072652665</c:v>
                </c:pt>
                <c:pt idx="128">
                  <c:v>3.5559724487128745</c:v>
                </c:pt>
                <c:pt idx="129">
                  <c:v>3.5893985897307759</c:v>
                </c:pt>
                <c:pt idx="130">
                  <c:v>3.6130886204229986</c:v>
                </c:pt>
                <c:pt idx="131">
                  <c:v>3.6571683015921592</c:v>
                </c:pt>
                <c:pt idx="132">
                  <c:v>3.6988600202303101</c:v>
                </c:pt>
                <c:pt idx="133">
                  <c:v>3.703298652254587</c:v>
                </c:pt>
                <c:pt idx="134">
                  <c:v>3.7018173327936852</c:v>
                </c:pt>
                <c:pt idx="135">
                  <c:v>3.7214369646574919</c:v>
                </c:pt>
                <c:pt idx="136">
                  <c:v>3.7359505688196561</c:v>
                </c:pt>
                <c:pt idx="137">
                  <c:v>3.77667243001979</c:v>
                </c:pt>
                <c:pt idx="138">
                  <c:v>3.8540942148351958</c:v>
                </c:pt>
                <c:pt idx="139">
                  <c:v>3.8614169938433829</c:v>
                </c:pt>
                <c:pt idx="140">
                  <c:v>3.98845761294083</c:v>
                </c:pt>
                <c:pt idx="141">
                  <c:v>3.983272618044007</c:v>
                </c:pt>
                <c:pt idx="142">
                  <c:v>3.9856625816148332</c:v>
                </c:pt>
                <c:pt idx="143">
                  <c:v>4.0119679546534908</c:v>
                </c:pt>
                <c:pt idx="144">
                  <c:v>4.0155787258126789</c:v>
                </c:pt>
                <c:pt idx="145">
                  <c:v>4.0155787258126789</c:v>
                </c:pt>
                <c:pt idx="146">
                  <c:v>4.0015242002723346</c:v>
                </c:pt>
                <c:pt idx="147">
                  <c:v>3.9995234381721985</c:v>
                </c:pt>
                <c:pt idx="148">
                  <c:v>4.0735146217783837</c:v>
                </c:pt>
                <c:pt idx="149">
                  <c:v>4.0747366761649175</c:v>
                </c:pt>
                <c:pt idx="150">
                  <c:v>4.1114093062504011</c:v>
                </c:pt>
                <c:pt idx="151">
                  <c:v>4.1496454127985301</c:v>
                </c:pt>
                <c:pt idx="152">
                  <c:v>4.2064955549538698</c:v>
                </c:pt>
                <c:pt idx="153">
                  <c:v>4.2132259478417966</c:v>
                </c:pt>
                <c:pt idx="154">
                  <c:v>4.2494596909932358</c:v>
                </c:pt>
                <c:pt idx="155">
                  <c:v>4.30300288309975</c:v>
                </c:pt>
                <c:pt idx="156">
                  <c:v>4.2969786790634101</c:v>
                </c:pt>
                <c:pt idx="157">
                  <c:v>4.3077211257610681</c:v>
                </c:pt>
                <c:pt idx="158">
                  <c:v>4.3456290716677648</c:v>
                </c:pt>
                <c:pt idx="159">
                  <c:v>4.3647498395831024</c:v>
                </c:pt>
                <c:pt idx="160">
                  <c:v>4.3643133645991439</c:v>
                </c:pt>
                <c:pt idx="161">
                  <c:v>4.3804613240481611</c:v>
                </c:pt>
                <c:pt idx="162">
                  <c:v>4.4063060458600454</c:v>
                </c:pt>
                <c:pt idx="163">
                  <c:v>4.4596223490149516</c:v>
                </c:pt>
                <c:pt idx="164">
                  <c:v>4.4605142734847547</c:v>
                </c:pt>
                <c:pt idx="165">
                  <c:v>4.5167167533306625</c:v>
                </c:pt>
                <c:pt idx="166">
                  <c:v>4.5374936503959828</c:v>
                </c:pt>
                <c:pt idx="167">
                  <c:v>4.5388548984911017</c:v>
                </c:pt>
                <c:pt idx="168">
                  <c:v>4.5747118521891812</c:v>
                </c:pt>
                <c:pt idx="169">
                  <c:v>4.5856911606344353</c:v>
                </c:pt>
                <c:pt idx="170">
                  <c:v>4.6090781855536713</c:v>
                </c:pt>
                <c:pt idx="171">
                  <c:v>4.6261317748402204</c:v>
                </c:pt>
                <c:pt idx="172">
                  <c:v>4.6654538949263618</c:v>
                </c:pt>
                <c:pt idx="173">
                  <c:v>4.671985530379259</c:v>
                </c:pt>
                <c:pt idx="174">
                  <c:v>4.7014190392206485</c:v>
                </c:pt>
                <c:pt idx="175">
                  <c:v>4.7230455668010629</c:v>
                </c:pt>
                <c:pt idx="176">
                  <c:v>4.729185526037905</c:v>
                </c:pt>
                <c:pt idx="177">
                  <c:v>4.7367522228795655</c:v>
                </c:pt>
                <c:pt idx="178">
                  <c:v>4.7789093176631932</c:v>
                </c:pt>
                <c:pt idx="179">
                  <c:v>4.8558497576775705</c:v>
                </c:pt>
                <c:pt idx="180">
                  <c:v>4.8922686308601531</c:v>
                </c:pt>
                <c:pt idx="181">
                  <c:v>4.9186868814667983</c:v>
                </c:pt>
                <c:pt idx="182">
                  <c:v>4.9531176896370654</c:v>
                </c:pt>
                <c:pt idx="183">
                  <c:v>4.9630239250163397</c:v>
                </c:pt>
                <c:pt idx="184">
                  <c:v>5.0280395384340544</c:v>
                </c:pt>
                <c:pt idx="185">
                  <c:v>5.0753031100953345</c:v>
                </c:pt>
                <c:pt idx="186">
                  <c:v>5.110830231866001</c:v>
                </c:pt>
                <c:pt idx="187">
                  <c:v>5.136895466048518</c:v>
                </c:pt>
                <c:pt idx="188">
                  <c:v>5.1913465579886324</c:v>
                </c:pt>
                <c:pt idx="189">
                  <c:v>5.2313199264851455</c:v>
                </c:pt>
                <c:pt idx="190">
                  <c:v>5.2668929019852442</c:v>
                </c:pt>
                <c:pt idx="191">
                  <c:v>5.2890138521735821</c:v>
                </c:pt>
                <c:pt idx="192">
                  <c:v>5.3344993713022744</c:v>
                </c:pt>
                <c:pt idx="193">
                  <c:v>5.380376065895474</c:v>
                </c:pt>
                <c:pt idx="194">
                  <c:v>5.39597915648657</c:v>
                </c:pt>
                <c:pt idx="195">
                  <c:v>5.390043579414435</c:v>
                </c:pt>
                <c:pt idx="196">
                  <c:v>5.4784402941168313</c:v>
                </c:pt>
                <c:pt idx="197">
                  <c:v>5.5321290089991768</c:v>
                </c:pt>
                <c:pt idx="198">
                  <c:v>5.5769392539720704</c:v>
                </c:pt>
                <c:pt idx="199">
                  <c:v>5.5959008474355754</c:v>
                </c:pt>
                <c:pt idx="200">
                  <c:v>5.6054138788762158</c:v>
                </c:pt>
                <c:pt idx="201">
                  <c:v>5.6227906619007326</c:v>
                </c:pt>
                <c:pt idx="202">
                  <c:v>5.6773317313211695</c:v>
                </c:pt>
                <c:pt idx="203">
                  <c:v>5.7034474572852467</c:v>
                </c:pt>
                <c:pt idx="204">
                  <c:v>5.762763310841013</c:v>
                </c:pt>
                <c:pt idx="205">
                  <c:v>5.7760176664559468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'Exhibit 3'!$I$8</c:f>
              <c:strCache>
                <c:ptCount val="1"/>
                <c:pt idx="0">
                  <c:v>Value of $1 in
S&amp;P 500 Index</c:v>
                </c:pt>
              </c:strCache>
            </c:strRef>
          </c:tx>
          <c:marker>
            <c:symbol val="none"/>
          </c:marker>
          <c:dPt>
            <c:idx val="204"/>
            <c:marker>
              <c:symbol val="auto"/>
            </c:marker>
            <c:bubble3D val="0"/>
          </c:dPt>
          <c:cat>
            <c:numRef>
              <c:f>'Exhibit 3'!$C$9:$C$214</c:f>
              <c:numCache>
                <c:formatCode>mmm\-yyyy</c:formatCode>
                <c:ptCount val="206"/>
                <c:pt idx="0">
                  <c:v>33207</c:v>
                </c:pt>
                <c:pt idx="1">
                  <c:v>33238</c:v>
                </c:pt>
                <c:pt idx="2">
                  <c:v>33269</c:v>
                </c:pt>
                <c:pt idx="3">
                  <c:v>33297</c:v>
                </c:pt>
                <c:pt idx="4">
                  <c:v>33328</c:v>
                </c:pt>
                <c:pt idx="5">
                  <c:v>33358</c:v>
                </c:pt>
                <c:pt idx="6">
                  <c:v>33389</c:v>
                </c:pt>
                <c:pt idx="7">
                  <c:v>33419</c:v>
                </c:pt>
                <c:pt idx="8">
                  <c:v>33450</c:v>
                </c:pt>
                <c:pt idx="9">
                  <c:v>33481</c:v>
                </c:pt>
                <c:pt idx="10">
                  <c:v>33511</c:v>
                </c:pt>
                <c:pt idx="11">
                  <c:v>33542</c:v>
                </c:pt>
                <c:pt idx="12">
                  <c:v>33572</c:v>
                </c:pt>
                <c:pt idx="13">
                  <c:v>33603</c:v>
                </c:pt>
                <c:pt idx="14">
                  <c:v>33634</c:v>
                </c:pt>
                <c:pt idx="15">
                  <c:v>33663</c:v>
                </c:pt>
                <c:pt idx="16">
                  <c:v>33694</c:v>
                </c:pt>
                <c:pt idx="17">
                  <c:v>33724</c:v>
                </c:pt>
                <c:pt idx="18">
                  <c:v>33755</c:v>
                </c:pt>
                <c:pt idx="19">
                  <c:v>33785</c:v>
                </c:pt>
                <c:pt idx="20">
                  <c:v>33816</c:v>
                </c:pt>
                <c:pt idx="21">
                  <c:v>33847</c:v>
                </c:pt>
                <c:pt idx="22">
                  <c:v>33877</c:v>
                </c:pt>
                <c:pt idx="23">
                  <c:v>33908</c:v>
                </c:pt>
                <c:pt idx="24">
                  <c:v>33938</c:v>
                </c:pt>
                <c:pt idx="25">
                  <c:v>33969</c:v>
                </c:pt>
                <c:pt idx="26">
                  <c:v>34000</c:v>
                </c:pt>
                <c:pt idx="27">
                  <c:v>34028</c:v>
                </c:pt>
                <c:pt idx="28">
                  <c:v>34059</c:v>
                </c:pt>
                <c:pt idx="29">
                  <c:v>34089</c:v>
                </c:pt>
                <c:pt idx="30">
                  <c:v>34120</c:v>
                </c:pt>
                <c:pt idx="31">
                  <c:v>34150</c:v>
                </c:pt>
                <c:pt idx="32">
                  <c:v>34181</c:v>
                </c:pt>
                <c:pt idx="33">
                  <c:v>34212</c:v>
                </c:pt>
                <c:pt idx="34">
                  <c:v>34242</c:v>
                </c:pt>
                <c:pt idx="35">
                  <c:v>34273</c:v>
                </c:pt>
                <c:pt idx="36">
                  <c:v>34303</c:v>
                </c:pt>
                <c:pt idx="37">
                  <c:v>34334</c:v>
                </c:pt>
                <c:pt idx="38">
                  <c:v>34365</c:v>
                </c:pt>
                <c:pt idx="39">
                  <c:v>34393</c:v>
                </c:pt>
                <c:pt idx="40">
                  <c:v>34424</c:v>
                </c:pt>
                <c:pt idx="41">
                  <c:v>34454</c:v>
                </c:pt>
                <c:pt idx="42">
                  <c:v>34485</c:v>
                </c:pt>
                <c:pt idx="43">
                  <c:v>34515</c:v>
                </c:pt>
                <c:pt idx="44">
                  <c:v>34546</c:v>
                </c:pt>
                <c:pt idx="45">
                  <c:v>34577</c:v>
                </c:pt>
                <c:pt idx="46">
                  <c:v>34607</c:v>
                </c:pt>
                <c:pt idx="47">
                  <c:v>34638</c:v>
                </c:pt>
                <c:pt idx="48">
                  <c:v>34668</c:v>
                </c:pt>
                <c:pt idx="49">
                  <c:v>34699</c:v>
                </c:pt>
                <c:pt idx="50">
                  <c:v>34730</c:v>
                </c:pt>
                <c:pt idx="51">
                  <c:v>34758</c:v>
                </c:pt>
                <c:pt idx="52">
                  <c:v>34789</c:v>
                </c:pt>
                <c:pt idx="53">
                  <c:v>34819</c:v>
                </c:pt>
                <c:pt idx="54">
                  <c:v>34850</c:v>
                </c:pt>
                <c:pt idx="55">
                  <c:v>34880</c:v>
                </c:pt>
                <c:pt idx="56">
                  <c:v>34911</c:v>
                </c:pt>
                <c:pt idx="57">
                  <c:v>34942</c:v>
                </c:pt>
                <c:pt idx="58">
                  <c:v>34972</c:v>
                </c:pt>
                <c:pt idx="59">
                  <c:v>35003</c:v>
                </c:pt>
                <c:pt idx="60">
                  <c:v>35033</c:v>
                </c:pt>
                <c:pt idx="61">
                  <c:v>35064</c:v>
                </c:pt>
                <c:pt idx="62">
                  <c:v>35095</c:v>
                </c:pt>
                <c:pt idx="63">
                  <c:v>35124</c:v>
                </c:pt>
                <c:pt idx="64">
                  <c:v>35155</c:v>
                </c:pt>
                <c:pt idx="65">
                  <c:v>35185</c:v>
                </c:pt>
                <c:pt idx="66">
                  <c:v>35216</c:v>
                </c:pt>
                <c:pt idx="67">
                  <c:v>35246</c:v>
                </c:pt>
                <c:pt idx="68">
                  <c:v>35277</c:v>
                </c:pt>
                <c:pt idx="69">
                  <c:v>35308</c:v>
                </c:pt>
                <c:pt idx="70">
                  <c:v>35338</c:v>
                </c:pt>
                <c:pt idx="71">
                  <c:v>35369</c:v>
                </c:pt>
                <c:pt idx="72">
                  <c:v>35399</c:v>
                </c:pt>
                <c:pt idx="73">
                  <c:v>35430</c:v>
                </c:pt>
                <c:pt idx="74">
                  <c:v>35461</c:v>
                </c:pt>
                <c:pt idx="75">
                  <c:v>35489</c:v>
                </c:pt>
                <c:pt idx="76">
                  <c:v>35520</c:v>
                </c:pt>
                <c:pt idx="77">
                  <c:v>35550</c:v>
                </c:pt>
                <c:pt idx="78">
                  <c:v>35581</c:v>
                </c:pt>
                <c:pt idx="79">
                  <c:v>35611</c:v>
                </c:pt>
                <c:pt idx="80">
                  <c:v>35642</c:v>
                </c:pt>
                <c:pt idx="81">
                  <c:v>35673</c:v>
                </c:pt>
                <c:pt idx="82">
                  <c:v>35703</c:v>
                </c:pt>
                <c:pt idx="83">
                  <c:v>35734</c:v>
                </c:pt>
                <c:pt idx="84">
                  <c:v>35764</c:v>
                </c:pt>
                <c:pt idx="85">
                  <c:v>35795</c:v>
                </c:pt>
                <c:pt idx="86">
                  <c:v>35826</c:v>
                </c:pt>
                <c:pt idx="87">
                  <c:v>35854</c:v>
                </c:pt>
                <c:pt idx="88">
                  <c:v>35885</c:v>
                </c:pt>
                <c:pt idx="89">
                  <c:v>35915</c:v>
                </c:pt>
                <c:pt idx="90">
                  <c:v>35946</c:v>
                </c:pt>
                <c:pt idx="91">
                  <c:v>35976</c:v>
                </c:pt>
                <c:pt idx="92">
                  <c:v>36007</c:v>
                </c:pt>
                <c:pt idx="93">
                  <c:v>36038</c:v>
                </c:pt>
                <c:pt idx="94">
                  <c:v>36068</c:v>
                </c:pt>
                <c:pt idx="95">
                  <c:v>36099</c:v>
                </c:pt>
                <c:pt idx="96">
                  <c:v>36129</c:v>
                </c:pt>
                <c:pt idx="97">
                  <c:v>36160</c:v>
                </c:pt>
                <c:pt idx="98">
                  <c:v>36191</c:v>
                </c:pt>
                <c:pt idx="99">
                  <c:v>36219</c:v>
                </c:pt>
                <c:pt idx="100">
                  <c:v>36250</c:v>
                </c:pt>
                <c:pt idx="101">
                  <c:v>36280</c:v>
                </c:pt>
                <c:pt idx="102">
                  <c:v>36311</c:v>
                </c:pt>
                <c:pt idx="103">
                  <c:v>36341</c:v>
                </c:pt>
                <c:pt idx="104">
                  <c:v>36372</c:v>
                </c:pt>
                <c:pt idx="105">
                  <c:v>36403</c:v>
                </c:pt>
                <c:pt idx="106">
                  <c:v>36433</c:v>
                </c:pt>
                <c:pt idx="107">
                  <c:v>36464</c:v>
                </c:pt>
                <c:pt idx="108">
                  <c:v>36494</c:v>
                </c:pt>
                <c:pt idx="109">
                  <c:v>36525</c:v>
                </c:pt>
                <c:pt idx="110">
                  <c:v>36556</c:v>
                </c:pt>
                <c:pt idx="111">
                  <c:v>36585</c:v>
                </c:pt>
                <c:pt idx="112">
                  <c:v>36616</c:v>
                </c:pt>
                <c:pt idx="113">
                  <c:v>36646</c:v>
                </c:pt>
                <c:pt idx="114">
                  <c:v>36677</c:v>
                </c:pt>
                <c:pt idx="115">
                  <c:v>36707</c:v>
                </c:pt>
                <c:pt idx="116">
                  <c:v>36738</c:v>
                </c:pt>
                <c:pt idx="117">
                  <c:v>36769</c:v>
                </c:pt>
                <c:pt idx="118">
                  <c:v>36799</c:v>
                </c:pt>
                <c:pt idx="119">
                  <c:v>36830</c:v>
                </c:pt>
                <c:pt idx="120">
                  <c:v>36860</c:v>
                </c:pt>
                <c:pt idx="121">
                  <c:v>36891</c:v>
                </c:pt>
                <c:pt idx="122">
                  <c:v>36922</c:v>
                </c:pt>
                <c:pt idx="123">
                  <c:v>36950</c:v>
                </c:pt>
                <c:pt idx="124">
                  <c:v>36981</c:v>
                </c:pt>
                <c:pt idx="125">
                  <c:v>37011</c:v>
                </c:pt>
                <c:pt idx="126">
                  <c:v>37042</c:v>
                </c:pt>
                <c:pt idx="127">
                  <c:v>37072</c:v>
                </c:pt>
                <c:pt idx="128">
                  <c:v>37103</c:v>
                </c:pt>
                <c:pt idx="129">
                  <c:v>37134</c:v>
                </c:pt>
                <c:pt idx="130">
                  <c:v>37164</c:v>
                </c:pt>
                <c:pt idx="131">
                  <c:v>37195</c:v>
                </c:pt>
                <c:pt idx="132">
                  <c:v>37225</c:v>
                </c:pt>
                <c:pt idx="133">
                  <c:v>37256</c:v>
                </c:pt>
                <c:pt idx="134">
                  <c:v>37287</c:v>
                </c:pt>
                <c:pt idx="135">
                  <c:v>37315</c:v>
                </c:pt>
                <c:pt idx="136">
                  <c:v>37346</c:v>
                </c:pt>
                <c:pt idx="137">
                  <c:v>37376</c:v>
                </c:pt>
                <c:pt idx="138">
                  <c:v>37407</c:v>
                </c:pt>
                <c:pt idx="139">
                  <c:v>37437</c:v>
                </c:pt>
                <c:pt idx="140">
                  <c:v>37468</c:v>
                </c:pt>
                <c:pt idx="141">
                  <c:v>37499</c:v>
                </c:pt>
                <c:pt idx="142">
                  <c:v>37529</c:v>
                </c:pt>
                <c:pt idx="143">
                  <c:v>37560</c:v>
                </c:pt>
                <c:pt idx="144">
                  <c:v>37590</c:v>
                </c:pt>
                <c:pt idx="145">
                  <c:v>37621</c:v>
                </c:pt>
                <c:pt idx="146">
                  <c:v>37652</c:v>
                </c:pt>
                <c:pt idx="147">
                  <c:v>37680</c:v>
                </c:pt>
                <c:pt idx="148">
                  <c:v>37711</c:v>
                </c:pt>
                <c:pt idx="149">
                  <c:v>37741</c:v>
                </c:pt>
                <c:pt idx="150">
                  <c:v>37772</c:v>
                </c:pt>
                <c:pt idx="151">
                  <c:v>37802</c:v>
                </c:pt>
                <c:pt idx="152">
                  <c:v>37833</c:v>
                </c:pt>
                <c:pt idx="153">
                  <c:v>37864</c:v>
                </c:pt>
                <c:pt idx="154">
                  <c:v>37894</c:v>
                </c:pt>
                <c:pt idx="155">
                  <c:v>37925</c:v>
                </c:pt>
                <c:pt idx="156">
                  <c:v>37955</c:v>
                </c:pt>
                <c:pt idx="157">
                  <c:v>37986</c:v>
                </c:pt>
                <c:pt idx="158">
                  <c:v>38017</c:v>
                </c:pt>
                <c:pt idx="159">
                  <c:v>38046</c:v>
                </c:pt>
                <c:pt idx="160">
                  <c:v>38077</c:v>
                </c:pt>
                <c:pt idx="161">
                  <c:v>38107</c:v>
                </c:pt>
                <c:pt idx="162">
                  <c:v>38138</c:v>
                </c:pt>
                <c:pt idx="163">
                  <c:v>38168</c:v>
                </c:pt>
                <c:pt idx="164">
                  <c:v>38199</c:v>
                </c:pt>
                <c:pt idx="165">
                  <c:v>38230</c:v>
                </c:pt>
                <c:pt idx="166">
                  <c:v>38260</c:v>
                </c:pt>
                <c:pt idx="167">
                  <c:v>38291</c:v>
                </c:pt>
                <c:pt idx="168">
                  <c:v>38321</c:v>
                </c:pt>
                <c:pt idx="169">
                  <c:v>38352</c:v>
                </c:pt>
                <c:pt idx="170">
                  <c:v>38383</c:v>
                </c:pt>
                <c:pt idx="171">
                  <c:v>38411</c:v>
                </c:pt>
                <c:pt idx="172">
                  <c:v>38442</c:v>
                </c:pt>
                <c:pt idx="173">
                  <c:v>38472</c:v>
                </c:pt>
                <c:pt idx="174">
                  <c:v>38503</c:v>
                </c:pt>
                <c:pt idx="175">
                  <c:v>38533</c:v>
                </c:pt>
                <c:pt idx="176">
                  <c:v>38564</c:v>
                </c:pt>
                <c:pt idx="177">
                  <c:v>38595</c:v>
                </c:pt>
                <c:pt idx="178">
                  <c:v>38625</c:v>
                </c:pt>
                <c:pt idx="179">
                  <c:v>38656</c:v>
                </c:pt>
                <c:pt idx="180">
                  <c:v>38686</c:v>
                </c:pt>
                <c:pt idx="181">
                  <c:v>38717</c:v>
                </c:pt>
                <c:pt idx="182">
                  <c:v>38748</c:v>
                </c:pt>
                <c:pt idx="183">
                  <c:v>38776</c:v>
                </c:pt>
                <c:pt idx="184">
                  <c:v>38807</c:v>
                </c:pt>
                <c:pt idx="185">
                  <c:v>38837</c:v>
                </c:pt>
                <c:pt idx="186">
                  <c:v>38868</c:v>
                </c:pt>
                <c:pt idx="187">
                  <c:v>38898</c:v>
                </c:pt>
                <c:pt idx="188">
                  <c:v>38929</c:v>
                </c:pt>
                <c:pt idx="189">
                  <c:v>38960</c:v>
                </c:pt>
                <c:pt idx="190">
                  <c:v>38990</c:v>
                </c:pt>
                <c:pt idx="191">
                  <c:v>39021</c:v>
                </c:pt>
                <c:pt idx="192">
                  <c:v>39051</c:v>
                </c:pt>
                <c:pt idx="193">
                  <c:v>39082</c:v>
                </c:pt>
                <c:pt idx="194">
                  <c:v>39113</c:v>
                </c:pt>
                <c:pt idx="195">
                  <c:v>39141</c:v>
                </c:pt>
                <c:pt idx="196">
                  <c:v>39172</c:v>
                </c:pt>
                <c:pt idx="197">
                  <c:v>39202</c:v>
                </c:pt>
                <c:pt idx="198">
                  <c:v>39233</c:v>
                </c:pt>
                <c:pt idx="199">
                  <c:v>39263</c:v>
                </c:pt>
                <c:pt idx="200">
                  <c:v>39294</c:v>
                </c:pt>
                <c:pt idx="201">
                  <c:v>39325</c:v>
                </c:pt>
                <c:pt idx="202">
                  <c:v>39355</c:v>
                </c:pt>
                <c:pt idx="203">
                  <c:v>39386</c:v>
                </c:pt>
                <c:pt idx="204">
                  <c:v>39416</c:v>
                </c:pt>
                <c:pt idx="205">
                  <c:v>39447</c:v>
                </c:pt>
              </c:numCache>
            </c:numRef>
          </c:cat>
          <c:val>
            <c:numRef>
              <c:f>'Exhibit 3'!$I$9:$I$214</c:f>
              <c:numCache>
                <c:formatCode>0.000</c:formatCode>
                <c:ptCount val="206"/>
                <c:pt idx="0">
                  <c:v>1</c:v>
                </c:pt>
                <c:pt idx="1">
                  <c:v>1.0247338857337926</c:v>
                </c:pt>
                <c:pt idx="2">
                  <c:v>1.0672811345933031</c:v>
                </c:pt>
                <c:pt idx="3">
                  <c:v>1.1391552617695435</c:v>
                </c:pt>
                <c:pt idx="4">
                  <c:v>1.1644477547093692</c:v>
                </c:pt>
                <c:pt idx="5">
                  <c:v>1.1648511932470595</c:v>
                </c:pt>
                <c:pt idx="6">
                  <c:v>1.2097259721317071</c:v>
                </c:pt>
                <c:pt idx="7">
                  <c:v>1.1519101263072959</c:v>
                </c:pt>
                <c:pt idx="8">
                  <c:v>1.2035192253980076</c:v>
                </c:pt>
                <c:pt idx="9">
                  <c:v>1.227166930453403</c:v>
                </c:pt>
                <c:pt idx="10">
                  <c:v>1.2036743940663504</c:v>
                </c:pt>
                <c:pt idx="11">
                  <c:v>1.217949911553859</c:v>
                </c:pt>
                <c:pt idx="12">
                  <c:v>1.1641063836390158</c:v>
                </c:pt>
                <c:pt idx="13">
                  <c:v>1.2941997951773578</c:v>
                </c:pt>
                <c:pt idx="14">
                  <c:v>1.2686279986345159</c:v>
                </c:pt>
                <c:pt idx="15">
                  <c:v>1.2807001210315614</c:v>
                </c:pt>
                <c:pt idx="16">
                  <c:v>1.2527387269962451</c:v>
                </c:pt>
                <c:pt idx="17">
                  <c:v>1.2877447785743106</c:v>
                </c:pt>
                <c:pt idx="18">
                  <c:v>1.2889861279210504</c:v>
                </c:pt>
                <c:pt idx="19">
                  <c:v>1.2667970083480746</c:v>
                </c:pt>
                <c:pt idx="20">
                  <c:v>1.3164199484840022</c:v>
                </c:pt>
                <c:pt idx="21">
                  <c:v>1.2848896750768086</c:v>
                </c:pt>
                <c:pt idx="22">
                  <c:v>1.2965893926698324</c:v>
                </c:pt>
                <c:pt idx="23">
                  <c:v>1.2992582937653232</c:v>
                </c:pt>
                <c:pt idx="24">
                  <c:v>1.3386401017906469</c:v>
                </c:pt>
                <c:pt idx="25">
                  <c:v>1.3521397759364433</c:v>
                </c:pt>
                <c:pt idx="26">
                  <c:v>1.3616981659063405</c:v>
                </c:pt>
                <c:pt idx="27">
                  <c:v>1.3759736833938496</c:v>
                </c:pt>
                <c:pt idx="28">
                  <c:v>1.4017006486050343</c:v>
                </c:pt>
                <c:pt idx="29">
                  <c:v>1.3660739223535989</c:v>
                </c:pt>
                <c:pt idx="30">
                  <c:v>1.3972317909567706</c:v>
                </c:pt>
                <c:pt idx="31">
                  <c:v>1.398193836700494</c:v>
                </c:pt>
                <c:pt idx="32">
                  <c:v>1.3907147068863861</c:v>
                </c:pt>
                <c:pt idx="33">
                  <c:v>1.4385687242032097</c:v>
                </c:pt>
                <c:pt idx="34">
                  <c:v>1.4242311392483638</c:v>
                </c:pt>
                <c:pt idx="35">
                  <c:v>1.4518511622133268</c:v>
                </c:pt>
                <c:pt idx="36">
                  <c:v>1.4335412593489132</c:v>
                </c:pt>
                <c:pt idx="37">
                  <c:v>1.447754709369085</c:v>
                </c:pt>
                <c:pt idx="38">
                  <c:v>1.4945846134748482</c:v>
                </c:pt>
                <c:pt idx="39">
                  <c:v>1.449865003258543</c:v>
                </c:pt>
                <c:pt idx="40">
                  <c:v>1.3830493746702675</c:v>
                </c:pt>
                <c:pt idx="41">
                  <c:v>1.3993420848462286</c:v>
                </c:pt>
                <c:pt idx="42">
                  <c:v>1.4166899419669188</c:v>
                </c:pt>
                <c:pt idx="43">
                  <c:v>1.3787356856903461</c:v>
                </c:pt>
                <c:pt idx="44">
                  <c:v>1.4222139465599113</c:v>
                </c:pt>
                <c:pt idx="45">
                  <c:v>1.4756230022033958</c:v>
                </c:pt>
                <c:pt idx="46">
                  <c:v>1.4358998231077187</c:v>
                </c:pt>
                <c:pt idx="47">
                  <c:v>1.465599106228471</c:v>
                </c:pt>
                <c:pt idx="48">
                  <c:v>1.4075349905347119</c:v>
                </c:pt>
                <c:pt idx="49">
                  <c:v>1.4251000837910814</c:v>
                </c:pt>
                <c:pt idx="50">
                  <c:v>1.4598888992334673</c:v>
                </c:pt>
                <c:pt idx="51">
                  <c:v>1.5125531452689078</c:v>
                </c:pt>
                <c:pt idx="52">
                  <c:v>1.5538590447816782</c:v>
                </c:pt>
                <c:pt idx="53">
                  <c:v>1.5974924743195862</c:v>
                </c:pt>
                <c:pt idx="54">
                  <c:v>1.6553393538776657</c:v>
                </c:pt>
                <c:pt idx="55">
                  <c:v>1.6905626415914106</c:v>
                </c:pt>
                <c:pt idx="56">
                  <c:v>1.7442820345715799</c:v>
                </c:pt>
                <c:pt idx="57">
                  <c:v>1.7437234273655471</c:v>
                </c:pt>
                <c:pt idx="58">
                  <c:v>1.8136424293206721</c:v>
                </c:pt>
                <c:pt idx="59">
                  <c:v>1.8046116128231393</c:v>
                </c:pt>
                <c:pt idx="60">
                  <c:v>1.8786891350898434</c:v>
                </c:pt>
                <c:pt idx="61">
                  <c:v>1.9114607578437766</c:v>
                </c:pt>
                <c:pt idx="62">
                  <c:v>1.9738075287837886</c:v>
                </c:pt>
                <c:pt idx="63">
                  <c:v>1.987493405331596</c:v>
                </c:pt>
                <c:pt idx="64">
                  <c:v>2.0032275083015247</c:v>
                </c:pt>
                <c:pt idx="65">
                  <c:v>2.0301337553921122</c:v>
                </c:pt>
                <c:pt idx="66">
                  <c:v>2.0765291872265164</c:v>
                </c:pt>
                <c:pt idx="67">
                  <c:v>2.0812152810104596</c:v>
                </c:pt>
                <c:pt idx="68">
                  <c:v>1.9860037861155089</c:v>
                </c:pt>
                <c:pt idx="69">
                  <c:v>2.0233684014523798</c:v>
                </c:pt>
                <c:pt idx="70">
                  <c:v>2.1329795487695131</c:v>
                </c:pt>
                <c:pt idx="71">
                  <c:v>2.1887161344381352</c:v>
                </c:pt>
                <c:pt idx="72">
                  <c:v>2.3493157061726109</c:v>
                </c:pt>
                <c:pt idx="73">
                  <c:v>2.2987927877602967</c:v>
                </c:pt>
                <c:pt idx="74">
                  <c:v>2.4397480060826129</c:v>
                </c:pt>
                <c:pt idx="75">
                  <c:v>2.4542097259721332</c:v>
                </c:pt>
                <c:pt idx="76">
                  <c:v>2.3496260435092959</c:v>
                </c:pt>
                <c:pt idx="77">
                  <c:v>2.4868572137913931</c:v>
                </c:pt>
                <c:pt idx="78">
                  <c:v>2.6325295596313212</c:v>
                </c:pt>
                <c:pt idx="79">
                  <c:v>2.7469199019334041</c:v>
                </c:pt>
                <c:pt idx="80">
                  <c:v>2.9615181702510651</c:v>
                </c:pt>
                <c:pt idx="81">
                  <c:v>2.7913912422803611</c:v>
                </c:pt>
                <c:pt idx="82">
                  <c:v>2.9397635229494488</c:v>
                </c:pt>
                <c:pt idx="83">
                  <c:v>2.8384073487881354</c:v>
                </c:pt>
                <c:pt idx="84">
                  <c:v>2.9649629146882686</c:v>
                </c:pt>
                <c:pt idx="85">
                  <c:v>3.0116066163920201</c:v>
                </c:pt>
                <c:pt idx="86">
                  <c:v>3.0421748440554905</c:v>
                </c:pt>
                <c:pt idx="87">
                  <c:v>3.2564938087701356</c:v>
                </c:pt>
                <c:pt idx="88">
                  <c:v>3.4191416069267322</c:v>
                </c:pt>
                <c:pt idx="89">
                  <c:v>3.45017534059523</c:v>
                </c:pt>
                <c:pt idx="90">
                  <c:v>3.3852217360270642</c:v>
                </c:pt>
                <c:pt idx="91">
                  <c:v>3.5187288582689416</c:v>
                </c:pt>
                <c:pt idx="92">
                  <c:v>3.4778574310275303</c:v>
                </c:pt>
                <c:pt idx="93">
                  <c:v>2.9707972566179461</c:v>
                </c:pt>
                <c:pt idx="94">
                  <c:v>3.1561617478198829</c:v>
                </c:pt>
                <c:pt idx="95">
                  <c:v>3.4095832169568352</c:v>
                </c:pt>
                <c:pt idx="96">
                  <c:v>3.6111783508673962</c:v>
                </c:pt>
                <c:pt idx="97">
                  <c:v>3.8147596437327409</c:v>
                </c:pt>
                <c:pt idx="98">
                  <c:v>3.9712006951556376</c:v>
                </c:pt>
                <c:pt idx="99">
                  <c:v>3.8430003413710732</c:v>
                </c:pt>
                <c:pt idx="100">
                  <c:v>3.992086397914536</c:v>
                </c:pt>
                <c:pt idx="101">
                  <c:v>4.1435620519504734</c:v>
                </c:pt>
                <c:pt idx="102">
                  <c:v>4.0400955838997019</c:v>
                </c:pt>
                <c:pt idx="103">
                  <c:v>4.260031654408345</c:v>
                </c:pt>
                <c:pt idx="104">
                  <c:v>4.1235142600006238</c:v>
                </c:pt>
                <c:pt idx="105">
                  <c:v>4.0977252273221021</c:v>
                </c:pt>
                <c:pt idx="106">
                  <c:v>3.9807280513918655</c:v>
                </c:pt>
                <c:pt idx="107">
                  <c:v>4.2296806628805532</c:v>
                </c:pt>
                <c:pt idx="108">
                  <c:v>4.31030630295131</c:v>
                </c:pt>
                <c:pt idx="109">
                  <c:v>4.5596313192440201</c:v>
                </c:pt>
                <c:pt idx="110">
                  <c:v>4.3275300251373263</c:v>
                </c:pt>
                <c:pt idx="111">
                  <c:v>4.2405114359308591</c:v>
                </c:pt>
                <c:pt idx="112">
                  <c:v>4.6506532600937245</c:v>
                </c:pt>
                <c:pt idx="113">
                  <c:v>4.5074325792136083</c:v>
                </c:pt>
                <c:pt idx="114">
                  <c:v>4.4086522049467796</c:v>
                </c:pt>
                <c:pt idx="115">
                  <c:v>4.5141668994196715</c:v>
                </c:pt>
                <c:pt idx="116">
                  <c:v>4.4403997144896525</c:v>
                </c:pt>
                <c:pt idx="117">
                  <c:v>4.709927691400555</c:v>
                </c:pt>
                <c:pt idx="118">
                  <c:v>4.458057908947028</c:v>
                </c:pt>
                <c:pt idx="119">
                  <c:v>4.435961890575058</c:v>
                </c:pt>
                <c:pt idx="120">
                  <c:v>4.0807808087391022</c:v>
                </c:pt>
                <c:pt idx="121">
                  <c:v>4.0973217887844111</c:v>
                </c:pt>
                <c:pt idx="122">
                  <c:v>4.2392390528504507</c:v>
                </c:pt>
                <c:pt idx="123">
                  <c:v>3.847996772491701</c:v>
                </c:pt>
                <c:pt idx="124">
                  <c:v>3.6009372187567905</c:v>
                </c:pt>
                <c:pt idx="125">
                  <c:v>3.8775408869441104</c:v>
                </c:pt>
                <c:pt idx="126">
                  <c:v>3.8972783415572749</c:v>
                </c:pt>
                <c:pt idx="127">
                  <c:v>3.7998324178381928</c:v>
                </c:pt>
                <c:pt idx="128">
                  <c:v>3.7588989231294443</c:v>
                </c:pt>
                <c:pt idx="129">
                  <c:v>3.5179219811935596</c:v>
                </c:pt>
                <c:pt idx="130">
                  <c:v>3.2304254724885975</c:v>
                </c:pt>
                <c:pt idx="131">
                  <c:v>3.2888930267200469</c:v>
                </c:pt>
                <c:pt idx="132">
                  <c:v>3.5361387828569679</c:v>
                </c:pt>
                <c:pt idx="133">
                  <c:v>3.5629208950128808</c:v>
                </c:pt>
                <c:pt idx="134">
                  <c:v>3.5074325792136074</c:v>
                </c:pt>
                <c:pt idx="135">
                  <c:v>3.4345964062936432</c:v>
                </c:pt>
                <c:pt idx="136">
                  <c:v>3.5607795673897549</c:v>
                </c:pt>
                <c:pt idx="137">
                  <c:v>3.3420848462278516</c:v>
                </c:pt>
                <c:pt idx="138">
                  <c:v>3.3117338547000612</c:v>
                </c:pt>
                <c:pt idx="139">
                  <c:v>3.0717810259752372</c:v>
                </c:pt>
                <c:pt idx="140">
                  <c:v>2.8290972286875853</c:v>
                </c:pt>
                <c:pt idx="141">
                  <c:v>2.8429072401700668</c:v>
                </c:pt>
                <c:pt idx="142">
                  <c:v>2.5301182385252785</c:v>
                </c:pt>
                <c:pt idx="143">
                  <c:v>2.74884399342085</c:v>
                </c:pt>
                <c:pt idx="144">
                  <c:v>2.9057195171151053</c:v>
                </c:pt>
                <c:pt idx="145">
                  <c:v>2.7304099556217625</c:v>
                </c:pt>
                <c:pt idx="146">
                  <c:v>2.655556590013346</c:v>
                </c:pt>
                <c:pt idx="147">
                  <c:v>2.6104025075256816</c:v>
                </c:pt>
                <c:pt idx="148">
                  <c:v>2.6322192222946357</c:v>
                </c:pt>
                <c:pt idx="149">
                  <c:v>2.8455451075318887</c:v>
                </c:pt>
                <c:pt idx="150">
                  <c:v>2.9903795425627675</c:v>
                </c:pt>
                <c:pt idx="151">
                  <c:v>3.0242373459950986</c:v>
                </c:pt>
                <c:pt idx="152">
                  <c:v>3.0733016789249934</c:v>
                </c:pt>
                <c:pt idx="153">
                  <c:v>3.1282313875182344</c:v>
                </c:pt>
                <c:pt idx="154">
                  <c:v>3.0908667721813634</c:v>
                </c:pt>
                <c:pt idx="155">
                  <c:v>3.2607454302827197</c:v>
                </c:pt>
                <c:pt idx="156">
                  <c:v>3.2839896968004245</c:v>
                </c:pt>
                <c:pt idx="157">
                  <c:v>3.4507029140675938</c:v>
                </c:pt>
                <c:pt idx="158">
                  <c:v>3.510318716444778</c:v>
                </c:pt>
                <c:pt idx="159">
                  <c:v>3.5531763026409733</c:v>
                </c:pt>
                <c:pt idx="160">
                  <c:v>3.4950501194798771</c:v>
                </c:pt>
                <c:pt idx="161">
                  <c:v>3.4363653291127476</c:v>
                </c:pt>
                <c:pt idx="162">
                  <c:v>3.4778884647611981</c:v>
                </c:pt>
                <c:pt idx="163">
                  <c:v>3.5404524718368893</c:v>
                </c:pt>
                <c:pt idx="164">
                  <c:v>3.4190485057257267</c:v>
                </c:pt>
                <c:pt idx="165">
                  <c:v>3.4268690066101879</c:v>
                </c:pt>
                <c:pt idx="166">
                  <c:v>3.4589578872234146</c:v>
                </c:pt>
                <c:pt idx="167">
                  <c:v>3.5074325792136083</c:v>
                </c:pt>
                <c:pt idx="168">
                  <c:v>3.642677590540921</c:v>
                </c:pt>
                <c:pt idx="169">
                  <c:v>3.761040250752572</c:v>
                </c:pt>
                <c:pt idx="170">
                  <c:v>3.6659218570586263</c:v>
                </c:pt>
                <c:pt idx="171">
                  <c:v>3.7352201843403812</c:v>
                </c:pt>
                <c:pt idx="172">
                  <c:v>3.6638115631691677</c:v>
                </c:pt>
                <c:pt idx="173">
                  <c:v>3.5901374794401542</c:v>
                </c:pt>
                <c:pt idx="174">
                  <c:v>3.6976693666014993</c:v>
                </c:pt>
                <c:pt idx="175">
                  <c:v>3.6971417931291346</c:v>
                </c:pt>
                <c:pt idx="176">
                  <c:v>3.8301213418986477</c:v>
                </c:pt>
                <c:pt idx="177">
                  <c:v>3.7871396207677783</c:v>
                </c:pt>
                <c:pt idx="178">
                  <c:v>3.8134562269186647</c:v>
                </c:pt>
                <c:pt idx="179">
                  <c:v>3.7458026875213402</c:v>
                </c:pt>
                <c:pt idx="180">
                  <c:v>3.8776029544114494</c:v>
                </c:pt>
                <c:pt idx="181">
                  <c:v>3.8739099401048978</c:v>
                </c:pt>
                <c:pt idx="182">
                  <c:v>3.9725661794370519</c:v>
                </c:pt>
                <c:pt idx="183">
                  <c:v>3.9743661359898255</c:v>
                </c:pt>
                <c:pt idx="184">
                  <c:v>4.043323092201228</c:v>
                </c:pt>
                <c:pt idx="185">
                  <c:v>4.0673121683269757</c:v>
                </c:pt>
                <c:pt idx="186">
                  <c:v>3.9414393445675495</c:v>
                </c:pt>
                <c:pt idx="187">
                  <c:v>3.9414703783012182</c:v>
                </c:pt>
                <c:pt idx="188">
                  <c:v>3.9677559507184355</c:v>
                </c:pt>
                <c:pt idx="189">
                  <c:v>4.0461781956987286</c:v>
                </c:pt>
                <c:pt idx="190">
                  <c:v>4.1455482109052575</c:v>
                </c:pt>
                <c:pt idx="191">
                  <c:v>4.2757036899109373</c:v>
                </c:pt>
                <c:pt idx="192">
                  <c:v>4.3466778388107921</c:v>
                </c:pt>
                <c:pt idx="193">
                  <c:v>4.4006765353939779</c:v>
                </c:pt>
                <c:pt idx="194">
                  <c:v>4.4623405641932834</c:v>
                </c:pt>
                <c:pt idx="195">
                  <c:v>4.3658256524842551</c:v>
                </c:pt>
                <c:pt idx="196">
                  <c:v>4.4093659808211569</c:v>
                </c:pt>
                <c:pt idx="197">
                  <c:v>4.6003475778170921</c:v>
                </c:pt>
                <c:pt idx="198">
                  <c:v>4.7500853427675933</c:v>
                </c:pt>
                <c:pt idx="199">
                  <c:v>4.6695217701641738</c:v>
                </c:pt>
                <c:pt idx="200">
                  <c:v>4.5159668559724473</c:v>
                </c:pt>
                <c:pt idx="201">
                  <c:v>4.5742482078018858</c:v>
                </c:pt>
                <c:pt idx="202">
                  <c:v>4.7397511094559839</c:v>
                </c:pt>
                <c:pt idx="203">
                  <c:v>4.7971635167427049</c:v>
                </c:pt>
                <c:pt idx="204">
                  <c:v>4.591844334791924</c:v>
                </c:pt>
                <c:pt idx="205">
                  <c:v>4.5556590013344556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'Exhibit 3'!$G$8</c:f>
              <c:strCache>
                <c:ptCount val="1"/>
                <c:pt idx="0">
                  <c:v>Value of $1 in
HFRI EH Index</c:v>
                </c:pt>
              </c:strCache>
            </c:strRef>
          </c:tx>
          <c:marker>
            <c:symbol val="none"/>
          </c:marker>
          <c:dPt>
            <c:idx val="204"/>
            <c:marker>
              <c:symbol val="triangle"/>
              <c:size val="7"/>
            </c:marker>
            <c:bubble3D val="0"/>
          </c:dPt>
          <c:val>
            <c:numRef>
              <c:f>'Exhibit 3'!$G$9:$G$214</c:f>
              <c:numCache>
                <c:formatCode>0.000</c:formatCode>
                <c:ptCount val="206"/>
                <c:pt idx="0">
                  <c:v>1</c:v>
                </c:pt>
                <c:pt idx="1">
                  <c:v>1.0201007245096307</c:v>
                </c:pt>
                <c:pt idx="2">
                  <c:v>1.045697119632444</c:v>
                </c:pt>
                <c:pt idx="3">
                  <c:v>1.0461212228308889</c:v>
                </c:pt>
                <c:pt idx="4">
                  <c:v>1.074368262943983</c:v>
                </c:pt>
                <c:pt idx="5">
                  <c:v>1.0742534016610708</c:v>
                </c:pt>
                <c:pt idx="6">
                  <c:v>1.0740413500618482</c:v>
                </c:pt>
                <c:pt idx="7">
                  <c:v>1.0800583141897862</c:v>
                </c:pt>
                <c:pt idx="8">
                  <c:v>1.1070595511574481</c:v>
                </c:pt>
                <c:pt idx="9">
                  <c:v>1.1101608057960768</c:v>
                </c:pt>
                <c:pt idx="10">
                  <c:v>1.1314719915179356</c:v>
                </c:pt>
                <c:pt idx="11">
                  <c:v>1.1424456617776988</c:v>
                </c:pt>
                <c:pt idx="12">
                  <c:v>1.1558137480120159</c:v>
                </c:pt>
                <c:pt idx="13">
                  <c:v>1.1797402367909522</c:v>
                </c:pt>
                <c:pt idx="14">
                  <c:v>1.1839901042587027</c:v>
                </c:pt>
                <c:pt idx="15">
                  <c:v>1.1953525357837071</c:v>
                </c:pt>
                <c:pt idx="16">
                  <c:v>1.2022883901749422</c:v>
                </c:pt>
                <c:pt idx="17">
                  <c:v>1.2019261353596036</c:v>
                </c:pt>
                <c:pt idx="18">
                  <c:v>1.203251457854744</c:v>
                </c:pt>
                <c:pt idx="19">
                  <c:v>1.2107086057607346</c:v>
                </c:pt>
                <c:pt idx="20">
                  <c:v>1.2257200918890259</c:v>
                </c:pt>
                <c:pt idx="21">
                  <c:v>1.2214348824880716</c:v>
                </c:pt>
                <c:pt idx="22">
                  <c:v>1.235721858985686</c:v>
                </c:pt>
                <c:pt idx="23">
                  <c:v>1.2485774871885487</c:v>
                </c:pt>
                <c:pt idx="24">
                  <c:v>1.2633062378512097</c:v>
                </c:pt>
                <c:pt idx="25">
                  <c:v>1.282761972079872</c:v>
                </c:pt>
                <c:pt idx="26">
                  <c:v>1.307262767273369</c:v>
                </c:pt>
                <c:pt idx="27">
                  <c:v>1.3211168050892375</c:v>
                </c:pt>
                <c:pt idx="28">
                  <c:v>1.343179006891676</c:v>
                </c:pt>
                <c:pt idx="29">
                  <c:v>1.3412970489485765</c:v>
                </c:pt>
                <c:pt idx="30">
                  <c:v>1.3490811097367017</c:v>
                </c:pt>
                <c:pt idx="31">
                  <c:v>1.3810567238027911</c:v>
                </c:pt>
                <c:pt idx="32">
                  <c:v>1.3897508393709128</c:v>
                </c:pt>
                <c:pt idx="33">
                  <c:v>1.4024032514578539</c:v>
                </c:pt>
                <c:pt idx="34">
                  <c:v>1.4366230782823812</c:v>
                </c:pt>
                <c:pt idx="35">
                  <c:v>1.4351828945043286</c:v>
                </c:pt>
                <c:pt idx="36">
                  <c:v>1.4143753313306231</c:v>
                </c:pt>
                <c:pt idx="37">
                  <c:v>1.4252606467573767</c:v>
                </c:pt>
                <c:pt idx="38">
                  <c:v>1.4363845202332561</c:v>
                </c:pt>
                <c:pt idx="39">
                  <c:v>1.4447163809860395</c:v>
                </c:pt>
                <c:pt idx="40">
                  <c:v>1.4510690934794128</c:v>
                </c:pt>
                <c:pt idx="41">
                  <c:v>1.4644195087471279</c:v>
                </c:pt>
                <c:pt idx="42">
                  <c:v>1.4505036225481529</c:v>
                </c:pt>
                <c:pt idx="43">
                  <c:v>1.4589238381339453</c:v>
                </c:pt>
                <c:pt idx="44">
                  <c:v>1.4643134829475166</c:v>
                </c:pt>
                <c:pt idx="45">
                  <c:v>1.4591889026329734</c:v>
                </c:pt>
                <c:pt idx="46">
                  <c:v>1.4594804735819042</c:v>
                </c:pt>
                <c:pt idx="47">
                  <c:v>1.4577310478883188</c:v>
                </c:pt>
                <c:pt idx="48">
                  <c:v>1.4511751192790241</c:v>
                </c:pt>
                <c:pt idx="49">
                  <c:v>1.4630765152853857</c:v>
                </c:pt>
                <c:pt idx="50">
                  <c:v>1.4662926312069267</c:v>
                </c:pt>
                <c:pt idx="51">
                  <c:v>1.4871090298639329</c:v>
                </c:pt>
                <c:pt idx="52">
                  <c:v>1.5134387701007241</c:v>
                </c:pt>
                <c:pt idx="53">
                  <c:v>1.541588619897508</c:v>
                </c:pt>
                <c:pt idx="54">
                  <c:v>1.5508305354302878</c:v>
                </c:pt>
                <c:pt idx="55">
                  <c:v>1.5650998409613004</c:v>
                </c:pt>
                <c:pt idx="56">
                  <c:v>1.5999999999999999</c:v>
                </c:pt>
                <c:pt idx="57">
                  <c:v>1.6156829828591623</c:v>
                </c:pt>
                <c:pt idx="58">
                  <c:v>1.6455734228662307</c:v>
                </c:pt>
                <c:pt idx="59">
                  <c:v>1.6715762502208871</c:v>
                </c:pt>
                <c:pt idx="60">
                  <c:v>1.6846085880897683</c:v>
                </c:pt>
                <c:pt idx="61">
                  <c:v>1.7019614772928076</c:v>
                </c:pt>
                <c:pt idx="62">
                  <c:v>1.7390705071567412</c:v>
                </c:pt>
                <c:pt idx="63">
                  <c:v>1.7555840254461916</c:v>
                </c:pt>
                <c:pt idx="64">
                  <c:v>1.7706838664074924</c:v>
                </c:pt>
                <c:pt idx="65">
                  <c:v>1.7768863756847499</c:v>
                </c:pt>
                <c:pt idx="66">
                  <c:v>1.8015815515108677</c:v>
                </c:pt>
                <c:pt idx="67">
                  <c:v>1.8262590563703835</c:v>
                </c:pt>
                <c:pt idx="68">
                  <c:v>1.8558490899452198</c:v>
                </c:pt>
                <c:pt idx="69">
                  <c:v>1.8703216115921539</c:v>
                </c:pt>
                <c:pt idx="70">
                  <c:v>1.8826647817635624</c:v>
                </c:pt>
                <c:pt idx="71">
                  <c:v>1.9222035695352537</c:v>
                </c:pt>
                <c:pt idx="72">
                  <c:v>1.9252783177239798</c:v>
                </c:pt>
                <c:pt idx="73">
                  <c:v>1.9435677681569183</c:v>
                </c:pt>
                <c:pt idx="74">
                  <c:v>1.9668934440713908</c:v>
                </c:pt>
                <c:pt idx="75">
                  <c:v>1.9692525181127409</c:v>
                </c:pt>
                <c:pt idx="76">
                  <c:v>1.9777169111150381</c:v>
                </c:pt>
                <c:pt idx="77">
                  <c:v>1.9967043647287503</c:v>
                </c:pt>
                <c:pt idx="78">
                  <c:v>2.0264622724863051</c:v>
                </c:pt>
                <c:pt idx="79">
                  <c:v>2.057669199505213</c:v>
                </c:pt>
                <c:pt idx="80">
                  <c:v>2.1023148966248457</c:v>
                </c:pt>
                <c:pt idx="81">
                  <c:v>2.106732638275314</c:v>
                </c:pt>
                <c:pt idx="82">
                  <c:v>2.1526594804735821</c:v>
                </c:pt>
                <c:pt idx="83">
                  <c:v>2.181931436649585</c:v>
                </c:pt>
                <c:pt idx="84">
                  <c:v>2.1934970842905108</c:v>
                </c:pt>
                <c:pt idx="85">
                  <c:v>2.2081993285032695</c:v>
                </c:pt>
                <c:pt idx="86">
                  <c:v>2.2201183954762329</c:v>
                </c:pt>
                <c:pt idx="87">
                  <c:v>2.2369941685810217</c:v>
                </c:pt>
                <c:pt idx="88">
                  <c:v>2.2651793603110093</c:v>
                </c:pt>
                <c:pt idx="89">
                  <c:v>2.2801289980561941</c:v>
                </c:pt>
                <c:pt idx="90">
                  <c:v>2.2910761618660547</c:v>
                </c:pt>
                <c:pt idx="91">
                  <c:v>2.3297932496907587</c:v>
                </c:pt>
                <c:pt idx="92">
                  <c:v>2.3235023855804915</c:v>
                </c:pt>
                <c:pt idx="93">
                  <c:v>2.2846969429227784</c:v>
                </c:pt>
                <c:pt idx="94">
                  <c:v>2.3032072804382402</c:v>
                </c:pt>
                <c:pt idx="95">
                  <c:v>2.2891588619897512</c:v>
                </c:pt>
                <c:pt idx="96">
                  <c:v>2.3086145962184133</c:v>
                </c:pt>
                <c:pt idx="97">
                  <c:v>2.3914914295811984</c:v>
                </c:pt>
                <c:pt idx="98">
                  <c:v>2.3950786358013789</c:v>
                </c:pt>
                <c:pt idx="99">
                  <c:v>2.3632267185015023</c:v>
                </c:pt>
                <c:pt idx="100">
                  <c:v>2.3452641809506982</c:v>
                </c:pt>
                <c:pt idx="101">
                  <c:v>2.3300229722565828</c:v>
                </c:pt>
                <c:pt idx="102">
                  <c:v>2.333981268775402</c:v>
                </c:pt>
                <c:pt idx="103">
                  <c:v>2.3811274076691995</c:v>
                </c:pt>
                <c:pt idx="104">
                  <c:v>2.426612475702421</c:v>
                </c:pt>
                <c:pt idx="105">
                  <c:v>2.4435942746068204</c:v>
                </c:pt>
                <c:pt idx="106">
                  <c:v>2.4643664958473224</c:v>
                </c:pt>
                <c:pt idx="107">
                  <c:v>2.4752076338575715</c:v>
                </c:pt>
                <c:pt idx="108">
                  <c:v>2.5012016257289273</c:v>
                </c:pt>
                <c:pt idx="109">
                  <c:v>2.560973670259763</c:v>
                </c:pt>
                <c:pt idx="110">
                  <c:v>2.5305000883548323</c:v>
                </c:pt>
                <c:pt idx="111">
                  <c:v>2.5876921717617947</c:v>
                </c:pt>
                <c:pt idx="112">
                  <c:v>2.6001148612829112</c:v>
                </c:pt>
                <c:pt idx="113">
                  <c:v>2.6687577310478874</c:v>
                </c:pt>
                <c:pt idx="114">
                  <c:v>2.6759586499381509</c:v>
                </c:pt>
                <c:pt idx="115">
                  <c:v>2.7160982505743054</c:v>
                </c:pt>
                <c:pt idx="116">
                  <c:v>2.7150114861282901</c:v>
                </c:pt>
                <c:pt idx="117">
                  <c:v>2.7980915356069969</c:v>
                </c:pt>
                <c:pt idx="118">
                  <c:v>2.8243947693938849</c:v>
                </c:pt>
                <c:pt idx="119">
                  <c:v>2.8308888496200733</c:v>
                </c:pt>
                <c:pt idx="120">
                  <c:v>2.8600459445131641</c:v>
                </c:pt>
                <c:pt idx="121">
                  <c:v>2.9338399010425862</c:v>
                </c:pt>
                <c:pt idx="122">
                  <c:v>2.887780526594804</c:v>
                </c:pt>
                <c:pt idx="123">
                  <c:v>2.9475525711256401</c:v>
                </c:pt>
                <c:pt idx="124">
                  <c:v>2.9997261000176705</c:v>
                </c:pt>
                <c:pt idx="125">
                  <c:v>3.0015285386110615</c:v>
                </c:pt>
                <c:pt idx="126">
                  <c:v>3.0099310832302515</c:v>
                </c:pt>
                <c:pt idx="127">
                  <c:v>3.0207633857572</c:v>
                </c:pt>
                <c:pt idx="128">
                  <c:v>3.034361194557341</c:v>
                </c:pt>
                <c:pt idx="129">
                  <c:v>3.086852800848205</c:v>
                </c:pt>
                <c:pt idx="130">
                  <c:v>3.1272928079165916</c:v>
                </c:pt>
                <c:pt idx="131">
                  <c:v>3.1276020498321246</c:v>
                </c:pt>
                <c:pt idx="132">
                  <c:v>3.1163456441067314</c:v>
                </c:pt>
                <c:pt idx="133">
                  <c:v>3.1306767980208505</c:v>
                </c:pt>
                <c:pt idx="134">
                  <c:v>3.1545149319667773</c:v>
                </c:pt>
                <c:pt idx="135">
                  <c:v>3.1475172291924354</c:v>
                </c:pt>
                <c:pt idx="136">
                  <c:v>3.1492578194027194</c:v>
                </c:pt>
                <c:pt idx="137">
                  <c:v>3.1804735819049279</c:v>
                </c:pt>
                <c:pt idx="138">
                  <c:v>3.1814719915179337</c:v>
                </c:pt>
                <c:pt idx="139">
                  <c:v>3.1830535430288012</c:v>
                </c:pt>
                <c:pt idx="140">
                  <c:v>3.1744831242268932</c:v>
                </c:pt>
                <c:pt idx="141">
                  <c:v>3.1914207457147885</c:v>
                </c:pt>
                <c:pt idx="142">
                  <c:v>3.1836013429934593</c:v>
                </c:pt>
                <c:pt idx="143">
                  <c:v>3.1743505919773787</c:v>
                </c:pt>
                <c:pt idx="144">
                  <c:v>3.1454408906167144</c:v>
                </c:pt>
                <c:pt idx="145">
                  <c:v>3.161353596041701</c:v>
                </c:pt>
                <c:pt idx="146">
                  <c:v>3.1707457147905966</c:v>
                </c:pt>
                <c:pt idx="147">
                  <c:v>3.164940802261881</c:v>
                </c:pt>
                <c:pt idx="148">
                  <c:v>3.163456441067324</c:v>
                </c:pt>
                <c:pt idx="149">
                  <c:v>3.1749072274253383</c:v>
                </c:pt>
                <c:pt idx="150">
                  <c:v>3.186048771867819</c:v>
                </c:pt>
                <c:pt idx="151">
                  <c:v>3.1986658420215566</c:v>
                </c:pt>
                <c:pt idx="152">
                  <c:v>3.184529068740058</c:v>
                </c:pt>
                <c:pt idx="153">
                  <c:v>3.1886994168580998</c:v>
                </c:pt>
                <c:pt idx="154">
                  <c:v>3.2077045414384142</c:v>
                </c:pt>
                <c:pt idx="155">
                  <c:v>3.2415797844142049</c:v>
                </c:pt>
                <c:pt idx="156">
                  <c:v>3.2481887259233053</c:v>
                </c:pt>
                <c:pt idx="157">
                  <c:v>3.2386375684749926</c:v>
                </c:pt>
                <c:pt idx="158">
                  <c:v>3.2734228662307805</c:v>
                </c:pt>
                <c:pt idx="159">
                  <c:v>3.2919862166460478</c:v>
                </c:pt>
                <c:pt idx="160">
                  <c:v>3.3053189609471612</c:v>
                </c:pt>
                <c:pt idx="161">
                  <c:v>3.2674677504859488</c:v>
                </c:pt>
                <c:pt idx="162">
                  <c:v>3.278741827177944</c:v>
                </c:pt>
                <c:pt idx="163">
                  <c:v>3.2910408199328476</c:v>
                </c:pt>
                <c:pt idx="164">
                  <c:v>3.2970931259939893</c:v>
                </c:pt>
                <c:pt idx="165">
                  <c:v>3.2896713200212027</c:v>
                </c:pt>
                <c:pt idx="166">
                  <c:v>3.3155946280261501</c:v>
                </c:pt>
                <c:pt idx="167">
                  <c:v>3.3154002473935291</c:v>
                </c:pt>
                <c:pt idx="168">
                  <c:v>3.3587647994345255</c:v>
                </c:pt>
                <c:pt idx="169">
                  <c:v>3.3730429404488391</c:v>
                </c:pt>
                <c:pt idx="170">
                  <c:v>3.3944954939035124</c:v>
                </c:pt>
                <c:pt idx="171">
                  <c:v>3.4339017494256896</c:v>
                </c:pt>
                <c:pt idx="172">
                  <c:v>3.437197384696939</c:v>
                </c:pt>
                <c:pt idx="173">
                  <c:v>3.4240325145785437</c:v>
                </c:pt>
                <c:pt idx="174">
                  <c:v>3.4437533133062339</c:v>
                </c:pt>
                <c:pt idx="175">
                  <c:v>3.4726453437002966</c:v>
                </c:pt>
                <c:pt idx="176">
                  <c:v>3.5009895741297008</c:v>
                </c:pt>
                <c:pt idx="177">
                  <c:v>3.5206661954408864</c:v>
                </c:pt>
                <c:pt idx="178">
                  <c:v>3.5541791836013386</c:v>
                </c:pt>
                <c:pt idx="179">
                  <c:v>3.5436207810567195</c:v>
                </c:pt>
                <c:pt idx="180">
                  <c:v>3.5635713023502342</c:v>
                </c:pt>
                <c:pt idx="181">
                  <c:v>3.5829563527124888</c:v>
                </c:pt>
                <c:pt idx="182">
                  <c:v>3.6349796783884027</c:v>
                </c:pt>
                <c:pt idx="183">
                  <c:v>3.6449461035518596</c:v>
                </c:pt>
                <c:pt idx="184">
                  <c:v>3.6781498497967786</c:v>
                </c:pt>
                <c:pt idx="185">
                  <c:v>3.7255610531896037</c:v>
                </c:pt>
                <c:pt idx="186">
                  <c:v>3.7229192436826239</c:v>
                </c:pt>
                <c:pt idx="187">
                  <c:v>3.7462537550803972</c:v>
                </c:pt>
                <c:pt idx="188">
                  <c:v>3.7598603993638395</c:v>
                </c:pt>
                <c:pt idx="189">
                  <c:v>3.7620781056723751</c:v>
                </c:pt>
                <c:pt idx="190">
                  <c:v>3.7700123696766159</c:v>
                </c:pt>
                <c:pt idx="191">
                  <c:v>3.7953878777169061</c:v>
                </c:pt>
                <c:pt idx="192">
                  <c:v>3.8137921894327573</c:v>
                </c:pt>
                <c:pt idx="193">
                  <c:v>3.8452553454673928</c:v>
                </c:pt>
                <c:pt idx="194">
                  <c:v>3.877531365965714</c:v>
                </c:pt>
                <c:pt idx="195">
                  <c:v>3.8866407492489787</c:v>
                </c:pt>
                <c:pt idx="196">
                  <c:v>3.9224244566177719</c:v>
                </c:pt>
                <c:pt idx="197">
                  <c:v>3.9524739353242575</c:v>
                </c:pt>
                <c:pt idx="198">
                  <c:v>4.0023237321081417</c:v>
                </c:pt>
                <c:pt idx="199">
                  <c:v>4.0306591270542453</c:v>
                </c:pt>
                <c:pt idx="200">
                  <c:v>4.0287153207280397</c:v>
                </c:pt>
                <c:pt idx="201">
                  <c:v>3.9780084820639652</c:v>
                </c:pt>
                <c:pt idx="202">
                  <c:v>4.0066707898922029</c:v>
                </c:pt>
                <c:pt idx="203">
                  <c:v>4.0427195617600242</c:v>
                </c:pt>
                <c:pt idx="204">
                  <c:v>4.0307828238204593</c:v>
                </c:pt>
                <c:pt idx="205">
                  <c:v>4.048851387170874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'Exhibit 3'!$K$8</c:f>
              <c:strCache>
                <c:ptCount val="1"/>
                <c:pt idx="0">
                  <c:v>Value of $1 in
One-Month Treasury Bills</c:v>
                </c:pt>
              </c:strCache>
            </c:strRef>
          </c:tx>
          <c:marker>
            <c:symbol val="none"/>
          </c:marker>
          <c:dPt>
            <c:idx val="204"/>
            <c:marker>
              <c:symbol val="circle"/>
              <c:size val="5"/>
            </c:marker>
            <c:bubble3D val="0"/>
          </c:dPt>
          <c:val>
            <c:numRef>
              <c:f>'Exhibit 3'!$K$9:$K$214</c:f>
              <c:numCache>
                <c:formatCode>0.000</c:formatCode>
                <c:ptCount val="206"/>
                <c:pt idx="0">
                  <c:v>1</c:v>
                </c:pt>
                <c:pt idx="1">
                  <c:v>1.006</c:v>
                </c:pt>
                <c:pt idx="2">
                  <c:v>1.0112312000000001</c:v>
                </c:pt>
                <c:pt idx="3">
                  <c:v>1.0160851097600001</c:v>
                </c:pt>
                <c:pt idx="4">
                  <c:v>1.0205558842429441</c:v>
                </c:pt>
                <c:pt idx="5">
                  <c:v>1.0259648304294318</c:v>
                </c:pt>
                <c:pt idx="6">
                  <c:v>1.0307868651324501</c:v>
                </c:pt>
                <c:pt idx="7">
                  <c:v>1.0351161699660063</c:v>
                </c:pt>
                <c:pt idx="8">
                  <c:v>1.0401882391988397</c:v>
                </c:pt>
                <c:pt idx="9">
                  <c:v>1.0449731050991544</c:v>
                </c:pt>
                <c:pt idx="10">
                  <c:v>1.0497799813826105</c:v>
                </c:pt>
                <c:pt idx="11">
                  <c:v>1.0541890573044175</c:v>
                </c:pt>
                <c:pt idx="12">
                  <c:v>1.0583003946279048</c:v>
                </c:pt>
                <c:pt idx="13">
                  <c:v>1.0623219361274909</c:v>
                </c:pt>
                <c:pt idx="14">
                  <c:v>1.0659338307103245</c:v>
                </c:pt>
                <c:pt idx="15">
                  <c:v>1.0689184454363134</c:v>
                </c:pt>
                <c:pt idx="16">
                  <c:v>1.0725527681507969</c:v>
                </c:pt>
                <c:pt idx="17">
                  <c:v>1.0759849370088796</c:v>
                </c:pt>
                <c:pt idx="18">
                  <c:v>1.0789976948325044</c:v>
                </c:pt>
                <c:pt idx="19">
                  <c:v>1.0824504874559686</c:v>
                </c:pt>
                <c:pt idx="20">
                  <c:v>1.0858060839670822</c:v>
                </c:pt>
                <c:pt idx="21">
                  <c:v>1.0886291797853966</c:v>
                </c:pt>
                <c:pt idx="22">
                  <c:v>1.0914596156528387</c:v>
                </c:pt>
                <c:pt idx="23">
                  <c:v>1.0939699727688401</c:v>
                </c:pt>
                <c:pt idx="24">
                  <c:v>1.0964861037062084</c:v>
                </c:pt>
                <c:pt idx="25">
                  <c:v>1.0995562647965857</c:v>
                </c:pt>
                <c:pt idx="26">
                  <c:v>1.1020852442056179</c:v>
                </c:pt>
                <c:pt idx="27">
                  <c:v>1.1045098317428703</c:v>
                </c:pt>
                <c:pt idx="28">
                  <c:v>1.1072711063222274</c:v>
                </c:pt>
                <c:pt idx="29">
                  <c:v>1.1099285569774007</c:v>
                </c:pt>
                <c:pt idx="30">
                  <c:v>1.112370399802751</c:v>
                </c:pt>
                <c:pt idx="31">
                  <c:v>1.1151513258022578</c:v>
                </c:pt>
                <c:pt idx="32">
                  <c:v>1.1178276889841832</c:v>
                </c:pt>
                <c:pt idx="33">
                  <c:v>1.1206222582066436</c:v>
                </c:pt>
                <c:pt idx="34">
                  <c:v>1.1235358760779808</c:v>
                </c:pt>
                <c:pt idx="35">
                  <c:v>1.1260076550053524</c:v>
                </c:pt>
                <c:pt idx="36">
                  <c:v>1.1288226741428657</c:v>
                </c:pt>
                <c:pt idx="37">
                  <c:v>1.1314189662933942</c:v>
                </c:pt>
                <c:pt idx="38">
                  <c:v>1.1342475137091277</c:v>
                </c:pt>
                <c:pt idx="39">
                  <c:v>1.1366294334879168</c:v>
                </c:pt>
                <c:pt idx="40">
                  <c:v>1.1396983329583341</c:v>
                </c:pt>
                <c:pt idx="41">
                  <c:v>1.1427755184573216</c:v>
                </c:pt>
                <c:pt idx="42">
                  <c:v>1.1464324001163853</c:v>
                </c:pt>
                <c:pt idx="43">
                  <c:v>1.1499863405567461</c:v>
                </c:pt>
                <c:pt idx="44">
                  <c:v>1.153206302310305</c:v>
                </c:pt>
                <c:pt idx="45">
                  <c:v>1.1574731656288531</c:v>
                </c:pt>
                <c:pt idx="46">
                  <c:v>1.1617558163416799</c:v>
                </c:pt>
                <c:pt idx="47">
                  <c:v>1.1661704884437782</c:v>
                </c:pt>
                <c:pt idx="48">
                  <c:v>1.1704853192510203</c:v>
                </c:pt>
                <c:pt idx="49">
                  <c:v>1.1756354546557248</c:v>
                </c:pt>
                <c:pt idx="50">
                  <c:v>1.1805731235652788</c:v>
                </c:pt>
                <c:pt idx="51">
                  <c:v>1.1852954160595399</c:v>
                </c:pt>
                <c:pt idx="52">
                  <c:v>1.1907477749734137</c:v>
                </c:pt>
                <c:pt idx="53">
                  <c:v>1.1959870651832967</c:v>
                </c:pt>
                <c:pt idx="54">
                  <c:v>1.2024453953352865</c:v>
                </c:pt>
                <c:pt idx="55">
                  <c:v>1.2080968886933623</c:v>
                </c:pt>
                <c:pt idx="56">
                  <c:v>1.2135333246924824</c:v>
                </c:pt>
                <c:pt idx="57">
                  <c:v>1.2192369313185369</c:v>
                </c:pt>
                <c:pt idx="58">
                  <c:v>1.2244796501232067</c:v>
                </c:pt>
                <c:pt idx="59">
                  <c:v>1.2302347044787856</c:v>
                </c:pt>
                <c:pt idx="60">
                  <c:v>1.2354016902375964</c:v>
                </c:pt>
                <c:pt idx="61">
                  <c:v>1.2414551585197604</c:v>
                </c:pt>
                <c:pt idx="62">
                  <c:v>1.2467934157013953</c:v>
                </c:pt>
                <c:pt idx="63">
                  <c:v>1.2516559100226308</c:v>
                </c:pt>
                <c:pt idx="64">
                  <c:v>1.2565373680717191</c:v>
                </c:pt>
                <c:pt idx="65">
                  <c:v>1.2623174399648489</c:v>
                </c:pt>
                <c:pt idx="66">
                  <c:v>1.2676191732127013</c:v>
                </c:pt>
                <c:pt idx="67">
                  <c:v>1.2726896499055522</c:v>
                </c:pt>
                <c:pt idx="68">
                  <c:v>1.2784167533301272</c:v>
                </c:pt>
                <c:pt idx="69">
                  <c:v>1.2836582620187806</c:v>
                </c:pt>
                <c:pt idx="70">
                  <c:v>1.2893063583716633</c:v>
                </c:pt>
                <c:pt idx="71">
                  <c:v>1.2947214450768243</c:v>
                </c:pt>
                <c:pt idx="72">
                  <c:v>1.3000298030016393</c:v>
                </c:pt>
                <c:pt idx="73">
                  <c:v>1.3060099400954468</c:v>
                </c:pt>
                <c:pt idx="74">
                  <c:v>1.3118869848258763</c:v>
                </c:pt>
                <c:pt idx="75">
                  <c:v>1.3170033440666973</c:v>
                </c:pt>
                <c:pt idx="76">
                  <c:v>1.322666458446184</c:v>
                </c:pt>
                <c:pt idx="77">
                  <c:v>1.3283539242175026</c:v>
                </c:pt>
                <c:pt idx="78">
                  <c:v>1.3348628584461684</c:v>
                </c:pt>
                <c:pt idx="79">
                  <c:v>1.3398018510224192</c:v>
                </c:pt>
                <c:pt idx="80">
                  <c:v>1.3455629989818156</c:v>
                </c:pt>
                <c:pt idx="81">
                  <c:v>1.3510798072776411</c:v>
                </c:pt>
                <c:pt idx="82">
                  <c:v>1.3570245584296627</c:v>
                </c:pt>
                <c:pt idx="83">
                  <c:v>1.3627240615750673</c:v>
                </c:pt>
                <c:pt idx="84">
                  <c:v>1.36803868541521</c:v>
                </c:pt>
                <c:pt idx="85">
                  <c:v>1.3746052711052028</c:v>
                </c:pt>
                <c:pt idx="86">
                  <c:v>1.3805160737709552</c:v>
                </c:pt>
                <c:pt idx="87">
                  <c:v>1.3859000864586619</c:v>
                </c:pt>
                <c:pt idx="88">
                  <c:v>1.3913050967958507</c:v>
                </c:pt>
                <c:pt idx="89">
                  <c:v>1.3972877087120728</c:v>
                </c:pt>
                <c:pt idx="90">
                  <c:v>1.402876859546921</c:v>
                </c:pt>
                <c:pt idx="91">
                  <c:v>1.4086286546710634</c:v>
                </c:pt>
                <c:pt idx="92">
                  <c:v>1.4142631692897476</c:v>
                </c:pt>
                <c:pt idx="93">
                  <c:v>1.4203445009176934</c:v>
                </c:pt>
                <c:pt idx="94">
                  <c:v>1.4268780856219148</c:v>
                </c:pt>
                <c:pt idx="95">
                  <c:v>1.4314440954959051</c:v>
                </c:pt>
                <c:pt idx="96">
                  <c:v>1.4358815721919427</c:v>
                </c:pt>
                <c:pt idx="97">
                  <c:v>1.4413379221662721</c:v>
                </c:pt>
                <c:pt idx="98">
                  <c:v>1.4463826048938542</c:v>
                </c:pt>
                <c:pt idx="99">
                  <c:v>1.4514449440109827</c:v>
                </c:pt>
                <c:pt idx="100">
                  <c:v>1.4576861572702298</c:v>
                </c:pt>
                <c:pt idx="101">
                  <c:v>1.4630795960521297</c:v>
                </c:pt>
                <c:pt idx="102">
                  <c:v>1.468054066678707</c:v>
                </c:pt>
                <c:pt idx="103">
                  <c:v>1.4739262829454218</c:v>
                </c:pt>
                <c:pt idx="104">
                  <c:v>1.4795272028206146</c:v>
                </c:pt>
                <c:pt idx="105">
                  <c:v>1.485297358911615</c:v>
                </c:pt>
                <c:pt idx="106">
                  <c:v>1.4910900186113702</c:v>
                </c:pt>
                <c:pt idx="107">
                  <c:v>1.4969052696839547</c:v>
                </c:pt>
                <c:pt idx="108">
                  <c:v>1.502294128654817</c:v>
                </c:pt>
                <c:pt idx="109">
                  <c:v>1.5089042228208982</c:v>
                </c:pt>
                <c:pt idx="110">
                  <c:v>1.5150907301344638</c:v>
                </c:pt>
                <c:pt idx="111">
                  <c:v>1.521605620274042</c:v>
                </c:pt>
                <c:pt idx="112">
                  <c:v>1.5287571666893298</c:v>
                </c:pt>
                <c:pt idx="113">
                  <c:v>1.5357894496561006</c:v>
                </c:pt>
                <c:pt idx="114">
                  <c:v>1.543468396904381</c:v>
                </c:pt>
                <c:pt idx="115">
                  <c:v>1.5496422704919985</c:v>
                </c:pt>
                <c:pt idx="116">
                  <c:v>1.55708055339036</c:v>
                </c:pt>
                <c:pt idx="117">
                  <c:v>1.5648659561573117</c:v>
                </c:pt>
                <c:pt idx="118">
                  <c:v>1.5728467725337141</c:v>
                </c:pt>
                <c:pt idx="119">
                  <c:v>1.5816547144599029</c:v>
                </c:pt>
                <c:pt idx="120">
                  <c:v>1.5897211535036486</c:v>
                </c:pt>
                <c:pt idx="121">
                  <c:v>1.5976697592711666</c:v>
                </c:pt>
                <c:pt idx="122">
                  <c:v>1.606297175971231</c:v>
                </c:pt>
                <c:pt idx="123">
                  <c:v>1.6125617349575188</c:v>
                </c:pt>
                <c:pt idx="124">
                  <c:v>1.6196570065913318</c:v>
                </c:pt>
                <c:pt idx="125">
                  <c:v>1.6259736689170381</c:v>
                </c:pt>
                <c:pt idx="126">
                  <c:v>1.6311767846575729</c:v>
                </c:pt>
                <c:pt idx="127">
                  <c:v>1.6357440796546139</c:v>
                </c:pt>
                <c:pt idx="128">
                  <c:v>1.6406513118935775</c:v>
                </c:pt>
                <c:pt idx="129">
                  <c:v>1.6457373309604477</c:v>
                </c:pt>
                <c:pt idx="130">
                  <c:v>1.6503453954871368</c:v>
                </c:pt>
                <c:pt idx="131">
                  <c:v>1.6539761553572085</c:v>
                </c:pt>
                <c:pt idx="132">
                  <c:v>1.6567879148213158</c:v>
                </c:pt>
                <c:pt idx="133">
                  <c:v>1.6592730966935478</c:v>
                </c:pt>
                <c:pt idx="134">
                  <c:v>1.6615960790289188</c:v>
                </c:pt>
                <c:pt idx="135">
                  <c:v>1.6637561539316565</c:v>
                </c:pt>
                <c:pt idx="136">
                  <c:v>1.6659190369317678</c:v>
                </c:pt>
                <c:pt idx="137">
                  <c:v>1.6684179154871654</c:v>
                </c:pt>
                <c:pt idx="138">
                  <c:v>1.6707537005688475</c:v>
                </c:pt>
                <c:pt idx="139">
                  <c:v>1.6729256803795871</c:v>
                </c:pt>
                <c:pt idx="140">
                  <c:v>1.6754350689001565</c:v>
                </c:pt>
                <c:pt idx="141">
                  <c:v>1.6777806779966169</c:v>
                </c:pt>
                <c:pt idx="142">
                  <c:v>1.6801295709458122</c:v>
                </c:pt>
                <c:pt idx="143">
                  <c:v>1.6824817523451365</c:v>
                </c:pt>
                <c:pt idx="144">
                  <c:v>1.6845007304479509</c:v>
                </c:pt>
                <c:pt idx="145">
                  <c:v>1.6863536812514439</c:v>
                </c:pt>
                <c:pt idx="146">
                  <c:v>1.6880400349326952</c:v>
                </c:pt>
                <c:pt idx="147">
                  <c:v>1.6895592709641345</c:v>
                </c:pt>
                <c:pt idx="148">
                  <c:v>1.6912488302350985</c:v>
                </c:pt>
                <c:pt idx="149">
                  <c:v>1.6929400790653335</c:v>
                </c:pt>
                <c:pt idx="150">
                  <c:v>1.6944637251364922</c:v>
                </c:pt>
                <c:pt idx="151">
                  <c:v>1.6961581888616286</c:v>
                </c:pt>
                <c:pt idx="152">
                  <c:v>1.6973454995938315</c:v>
                </c:pt>
                <c:pt idx="153">
                  <c:v>1.698533641443547</c:v>
                </c:pt>
                <c:pt idx="154">
                  <c:v>1.6998924683567016</c:v>
                </c:pt>
                <c:pt idx="155">
                  <c:v>1.7010823930845511</c:v>
                </c:pt>
                <c:pt idx="156">
                  <c:v>1.7022731507597102</c:v>
                </c:pt>
                <c:pt idx="157">
                  <c:v>1.7036349692803179</c:v>
                </c:pt>
                <c:pt idx="158">
                  <c:v>1.704827513758814</c:v>
                </c:pt>
                <c:pt idx="159">
                  <c:v>1.7058504102670693</c:v>
                </c:pt>
                <c:pt idx="160">
                  <c:v>1.7073856756363095</c:v>
                </c:pt>
                <c:pt idx="161">
                  <c:v>1.7087515841768184</c:v>
                </c:pt>
                <c:pt idx="162">
                  <c:v>1.7097768351273244</c:v>
                </c:pt>
                <c:pt idx="163">
                  <c:v>1.711144656595426</c:v>
                </c:pt>
                <c:pt idx="164">
                  <c:v>1.7128558012520212</c:v>
                </c:pt>
                <c:pt idx="165">
                  <c:v>1.7147399426333987</c:v>
                </c:pt>
                <c:pt idx="166">
                  <c:v>1.7166261565702956</c:v>
                </c:pt>
                <c:pt idx="167">
                  <c:v>1.7185144453425232</c:v>
                </c:pt>
                <c:pt idx="168">
                  <c:v>1.7210922170105372</c:v>
                </c:pt>
                <c:pt idx="169">
                  <c:v>1.7238459645577542</c:v>
                </c:pt>
                <c:pt idx="170">
                  <c:v>1.7266041181010467</c:v>
                </c:pt>
                <c:pt idx="171">
                  <c:v>1.7293666846900084</c:v>
                </c:pt>
                <c:pt idx="172">
                  <c:v>1.7329983547278573</c:v>
                </c:pt>
                <c:pt idx="173">
                  <c:v>1.7366376512727859</c:v>
                </c:pt>
                <c:pt idx="174">
                  <c:v>1.7408055816358405</c:v>
                </c:pt>
                <c:pt idx="175">
                  <c:v>1.7448094344736029</c:v>
                </c:pt>
                <c:pt idx="176">
                  <c:v>1.7489969771163394</c:v>
                </c:pt>
                <c:pt idx="177">
                  <c:v>1.7542439680476882</c:v>
                </c:pt>
                <c:pt idx="178">
                  <c:v>1.7593312755550263</c:v>
                </c:pt>
                <c:pt idx="179">
                  <c:v>1.7640814699990248</c:v>
                </c:pt>
                <c:pt idx="180">
                  <c:v>1.769550122556022</c:v>
                </c:pt>
                <c:pt idx="181">
                  <c:v>1.7752126829482013</c:v>
                </c:pt>
                <c:pt idx="182">
                  <c:v>1.7814259273385202</c:v>
                </c:pt>
                <c:pt idx="183">
                  <c:v>1.7874827754914713</c:v>
                </c:pt>
                <c:pt idx="184">
                  <c:v>1.7940964617607897</c:v>
                </c:pt>
                <c:pt idx="185">
                  <c:v>1.8005552090231287</c:v>
                </c:pt>
                <c:pt idx="186">
                  <c:v>1.8082975964219281</c:v>
                </c:pt>
                <c:pt idx="187">
                  <c:v>1.8155307868076158</c:v>
                </c:pt>
                <c:pt idx="188">
                  <c:v>1.8227929099548463</c:v>
                </c:pt>
                <c:pt idx="189">
                  <c:v>1.8304486401766566</c:v>
                </c:pt>
                <c:pt idx="190">
                  <c:v>1.837953479601381</c:v>
                </c:pt>
                <c:pt idx="191">
                  <c:v>1.8454890888677467</c:v>
                </c:pt>
                <c:pt idx="192">
                  <c:v>1.8532401430409911</c:v>
                </c:pt>
                <c:pt idx="193">
                  <c:v>1.8606531036131551</c:v>
                </c:pt>
                <c:pt idx="194">
                  <c:v>1.8688399772690529</c:v>
                </c:pt>
                <c:pt idx="195">
                  <c:v>1.8759415691826753</c:v>
                </c:pt>
                <c:pt idx="196">
                  <c:v>1.8840081179301607</c:v>
                </c:pt>
                <c:pt idx="197">
                  <c:v>1.8922977536490533</c:v>
                </c:pt>
                <c:pt idx="198">
                  <c:v>1.9000561744390143</c:v>
                </c:pt>
                <c:pt idx="199">
                  <c:v>1.9076563991367703</c:v>
                </c:pt>
                <c:pt idx="200">
                  <c:v>1.9152870247333174</c:v>
                </c:pt>
                <c:pt idx="201">
                  <c:v>1.9233312302371972</c:v>
                </c:pt>
                <c:pt idx="202">
                  <c:v>1.9294858901739564</c:v>
                </c:pt>
                <c:pt idx="203">
                  <c:v>1.9356602450225133</c:v>
                </c:pt>
                <c:pt idx="204">
                  <c:v>1.94224148985559</c:v>
                </c:pt>
                <c:pt idx="205">
                  <c:v>1.9474855418782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20000"/>
        <c:axId val="81921536"/>
      </c:lineChart>
      <c:dateAx>
        <c:axId val="819200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mmm\-yyyy" sourceLinked="1"/>
        <c:majorTickMark val="out"/>
        <c:minorTickMark val="none"/>
        <c:tickLblPos val="nextTo"/>
        <c:crossAx val="81921536"/>
        <c:crosses val="autoZero"/>
        <c:auto val="1"/>
        <c:lblOffset val="100"/>
        <c:baseTimeUnit val="months"/>
        <c:majorUnit val="12"/>
        <c:majorTimeUnit val="months"/>
      </c:dateAx>
      <c:valAx>
        <c:axId val="81921536"/>
        <c:scaling>
          <c:orientation val="minMax"/>
          <c:max val="7"/>
          <c:min val="1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 of $1 invested</a:t>
                </a:r>
                <a:r>
                  <a:rPr lang="en-US" baseline="0"/>
                  <a:t> in Nov/1990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2358977779692432E-2"/>
              <c:y val="0.27137863156117714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crossAx val="819200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905113025074633"/>
          <c:y val="0.10516968945380677"/>
          <c:w val="0.19642884556096549"/>
          <c:h val="0.7028770795837990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95250</xdr:rowOff>
    </xdr:from>
    <xdr:to>
      <xdr:col>0</xdr:col>
      <xdr:colOff>1472946</xdr:colOff>
      <xdr:row>1</xdr:row>
      <xdr:rowOff>735330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85750"/>
          <a:ext cx="1377696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0.70132</cdr:x>
      <cdr:y>0.17576</cdr:y>
    </cdr:from>
    <cdr:to>
      <cdr:x>0.75947</cdr:x>
      <cdr:y>0.21091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5520" y="1104900"/>
          <a:ext cx="50292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$5.78</a:t>
          </a:r>
        </a:p>
      </cdr:txBody>
    </cdr:sp>
  </cdr:relSizeAnchor>
  <cdr:relSizeAnchor xmlns:cdr="http://schemas.openxmlformats.org/drawingml/2006/chartDrawing">
    <cdr:from>
      <cdr:x>0.70191</cdr:x>
      <cdr:y>0.38869</cdr:y>
    </cdr:from>
    <cdr:to>
      <cdr:x>0.76006</cdr:x>
      <cdr:y>0.42384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070600" y="2443480"/>
          <a:ext cx="50292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$4.56</a:t>
          </a:r>
        </a:p>
      </cdr:txBody>
    </cdr:sp>
  </cdr:relSizeAnchor>
  <cdr:relSizeAnchor xmlns:cdr="http://schemas.openxmlformats.org/drawingml/2006/chartDrawing">
    <cdr:from>
      <cdr:x>0.69927</cdr:x>
      <cdr:y>0.46747</cdr:y>
    </cdr:from>
    <cdr:to>
      <cdr:x>0.75742</cdr:x>
      <cdr:y>0.50263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047740" y="2938780"/>
          <a:ext cx="50292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$4.05</a:t>
          </a:r>
        </a:p>
      </cdr:txBody>
    </cdr:sp>
  </cdr:relSizeAnchor>
  <cdr:relSizeAnchor xmlns:cdr="http://schemas.openxmlformats.org/drawingml/2006/chartDrawing">
    <cdr:from>
      <cdr:x>0.69838</cdr:x>
      <cdr:y>0.73899</cdr:y>
    </cdr:from>
    <cdr:to>
      <cdr:x>0.75653</cdr:x>
      <cdr:y>0.77414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40120" y="4645660"/>
          <a:ext cx="50292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itchFamily="18" charset="0"/>
              <a:cs typeface="Times New Roman" pitchFamily="18" charset="0"/>
            </a:rPr>
            <a:t>$1.95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showGridLines="0" tabSelected="1" workbookViewId="0">
      <selection activeCell="A4" sqref="A4:B4"/>
    </sheetView>
  </sheetViews>
  <sheetFormatPr defaultRowHeight="15"/>
  <cols>
    <col min="1" max="1" width="23.42578125" style="5" customWidth="1"/>
    <col min="2" max="2" width="100.28515625" style="5" customWidth="1"/>
    <col min="3" max="16384" width="9.140625" style="5"/>
  </cols>
  <sheetData>
    <row r="2" spans="1:2" ht="65.25" customHeight="1">
      <c r="B2" s="6" t="s">
        <v>29</v>
      </c>
    </row>
    <row r="3" spans="1:2" ht="13.5" customHeight="1">
      <c r="A3" s="7"/>
      <c r="B3" s="7"/>
    </row>
    <row r="4" spans="1:2" ht="54" customHeight="1">
      <c r="A4" s="33" t="s">
        <v>35</v>
      </c>
      <c r="B4" s="34"/>
    </row>
    <row r="5" spans="1:2">
      <c r="A5" s="8" t="s">
        <v>56</v>
      </c>
    </row>
    <row r="7" spans="1:2">
      <c r="A7" s="9"/>
    </row>
  </sheetData>
  <mergeCells count="1">
    <mergeCell ref="A4: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265"/>
  <sheetViews>
    <sheetView showGridLines="0" workbookViewId="0"/>
  </sheetViews>
  <sheetFormatPr defaultRowHeight="15"/>
  <cols>
    <col min="1" max="2" width="9.140625" style="1"/>
    <col min="3" max="3" width="18.85546875" style="1" bestFit="1" customWidth="1"/>
    <col min="4" max="4" width="21.5703125" style="1" bestFit="1" customWidth="1"/>
    <col min="5" max="5" width="5.28515625" style="1" customWidth="1"/>
    <col min="6" max="6" width="37" style="1" bestFit="1" customWidth="1"/>
    <col min="7" max="7" width="20.140625" style="1" bestFit="1" customWidth="1"/>
    <col min="8" max="8" width="5.28515625" style="1" customWidth="1"/>
    <col min="9" max="9" width="8.7109375" style="1" customWidth="1"/>
    <col min="10" max="21" width="6.85546875" style="1" customWidth="1"/>
    <col min="22" max="16384" width="9.140625" style="1"/>
  </cols>
  <sheetData>
    <row r="2" spans="1:23" ht="15" customHeight="1">
      <c r="A2" s="35" t="s">
        <v>36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 ht="15" customHeight="1">
      <c r="A3" s="36" t="s">
        <v>31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ht="15" customHeight="1">
      <c r="A4" s="36" t="s">
        <v>32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ht="15" customHeight="1">
      <c r="A5" s="37" t="s">
        <v>37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5.75">
      <c r="C6" s="10"/>
    </row>
    <row r="7" spans="1:23" ht="15.75" thickBot="1"/>
    <row r="8" spans="1:23" ht="15.75" thickBot="1">
      <c r="C8" s="24" t="s">
        <v>38</v>
      </c>
      <c r="D8" s="26" t="s">
        <v>39</v>
      </c>
      <c r="F8" s="24" t="s">
        <v>17</v>
      </c>
      <c r="G8" s="26" t="s">
        <v>43</v>
      </c>
      <c r="I8" s="19" t="s">
        <v>54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3" ht="15.75" thickBot="1">
      <c r="C9" s="25" t="s">
        <v>40</v>
      </c>
      <c r="D9" s="27" t="s">
        <v>41</v>
      </c>
      <c r="F9" s="25" t="s">
        <v>45</v>
      </c>
      <c r="G9" s="27" t="s">
        <v>44</v>
      </c>
      <c r="I9" s="31" t="s">
        <v>0</v>
      </c>
      <c r="J9" s="31" t="s">
        <v>1</v>
      </c>
      <c r="K9" s="31" t="s">
        <v>2</v>
      </c>
      <c r="L9" s="31" t="s">
        <v>3</v>
      </c>
      <c r="M9" s="31" t="s">
        <v>4</v>
      </c>
      <c r="N9" s="31" t="s">
        <v>5</v>
      </c>
      <c r="O9" s="31" t="s">
        <v>6</v>
      </c>
      <c r="P9" s="31" t="s">
        <v>7</v>
      </c>
      <c r="Q9" s="31" t="s">
        <v>8</v>
      </c>
      <c r="R9" s="31" t="s">
        <v>9</v>
      </c>
      <c r="S9" s="31" t="s">
        <v>10</v>
      </c>
      <c r="T9" s="31" t="s">
        <v>11</v>
      </c>
      <c r="U9" s="31" t="s">
        <v>12</v>
      </c>
    </row>
    <row r="10" spans="1:23" ht="15.75" thickBot="1">
      <c r="C10" s="25" t="s">
        <v>15</v>
      </c>
      <c r="D10" s="27" t="s">
        <v>14</v>
      </c>
      <c r="F10" s="25" t="s">
        <v>46</v>
      </c>
      <c r="G10" s="30">
        <v>0.01</v>
      </c>
      <c r="I10" s="31">
        <v>2007</v>
      </c>
      <c r="J10" s="32">
        <v>0.28999999999999998</v>
      </c>
      <c r="K10" s="32">
        <v>-0.11</v>
      </c>
      <c r="L10" s="32">
        <v>1.64</v>
      </c>
      <c r="M10" s="32">
        <v>0.98</v>
      </c>
      <c r="N10" s="32">
        <v>0.81</v>
      </c>
      <c r="O10" s="32">
        <v>0.34</v>
      </c>
      <c r="P10" s="32">
        <v>0.17</v>
      </c>
      <c r="Q10" s="32">
        <v>0.31</v>
      </c>
      <c r="R10" s="32">
        <v>0.97</v>
      </c>
      <c r="S10" s="32">
        <v>0.46</v>
      </c>
      <c r="T10" s="32">
        <v>1.04</v>
      </c>
      <c r="U10" s="32">
        <v>0.23</v>
      </c>
    </row>
    <row r="11" spans="1:23" ht="15.75" thickBot="1">
      <c r="C11" s="25" t="s">
        <v>16</v>
      </c>
      <c r="D11" s="28">
        <v>32885</v>
      </c>
      <c r="F11" s="25" t="s">
        <v>47</v>
      </c>
      <c r="G11" s="30">
        <v>0.2</v>
      </c>
      <c r="I11" s="31">
        <v>2006</v>
      </c>
      <c r="J11" s="32">
        <v>0.7</v>
      </c>
      <c r="K11" s="32">
        <v>0.2</v>
      </c>
      <c r="L11" s="32">
        <v>1.31</v>
      </c>
      <c r="M11" s="32">
        <v>0.94</v>
      </c>
      <c r="N11" s="32">
        <v>0.7</v>
      </c>
      <c r="O11" s="32">
        <v>0.51</v>
      </c>
      <c r="P11" s="32">
        <v>1.06</v>
      </c>
      <c r="Q11" s="32">
        <v>0.77</v>
      </c>
      <c r="R11" s="32">
        <v>0.68</v>
      </c>
      <c r="S11" s="32">
        <v>0.42</v>
      </c>
      <c r="T11" s="32">
        <v>0.86</v>
      </c>
      <c r="U11" s="32">
        <v>0.86</v>
      </c>
    </row>
    <row r="12" spans="1:23" ht="15.75" thickBot="1">
      <c r="C12" s="25" t="s">
        <v>42</v>
      </c>
      <c r="D12" s="29">
        <v>100000</v>
      </c>
      <c r="I12" s="31">
        <v>2005</v>
      </c>
      <c r="J12" s="32">
        <v>0.51</v>
      </c>
      <c r="K12" s="32">
        <v>0.37</v>
      </c>
      <c r="L12" s="32">
        <v>0.85</v>
      </c>
      <c r="M12" s="32">
        <v>0.14000000000000001</v>
      </c>
      <c r="N12" s="32">
        <v>0.63</v>
      </c>
      <c r="O12" s="32">
        <v>0.46</v>
      </c>
      <c r="P12" s="32">
        <v>0.13</v>
      </c>
      <c r="Q12" s="32">
        <v>0.16</v>
      </c>
      <c r="R12" s="32">
        <v>0.89</v>
      </c>
      <c r="S12" s="32">
        <v>1.61</v>
      </c>
      <c r="T12" s="32">
        <v>0.75</v>
      </c>
      <c r="U12" s="32">
        <v>0.54</v>
      </c>
    </row>
    <row r="13" spans="1:23">
      <c r="I13" s="31">
        <v>2004</v>
      </c>
      <c r="J13" s="32">
        <v>0.88</v>
      </c>
      <c r="K13" s="32">
        <v>0.44</v>
      </c>
      <c r="L13" s="32">
        <v>-0.01</v>
      </c>
      <c r="M13" s="32">
        <v>0.37</v>
      </c>
      <c r="N13" s="32">
        <v>0.59</v>
      </c>
      <c r="O13" s="32">
        <v>1.21</v>
      </c>
      <c r="P13" s="32">
        <v>0.02</v>
      </c>
      <c r="Q13" s="32">
        <v>1.26</v>
      </c>
      <c r="R13" s="32">
        <v>0.46</v>
      </c>
      <c r="S13" s="32">
        <v>0.03</v>
      </c>
      <c r="T13" s="32">
        <v>0.79</v>
      </c>
      <c r="U13" s="32">
        <v>0.24</v>
      </c>
    </row>
    <row r="14" spans="1:23">
      <c r="I14" s="31">
        <v>2003</v>
      </c>
      <c r="J14" s="32">
        <v>-0.35</v>
      </c>
      <c r="K14" s="32">
        <v>-0.05</v>
      </c>
      <c r="L14" s="32">
        <v>1.85</v>
      </c>
      <c r="M14" s="32">
        <v>0.03</v>
      </c>
      <c r="N14" s="32">
        <v>0.9</v>
      </c>
      <c r="O14" s="32">
        <v>0.93</v>
      </c>
      <c r="P14" s="32">
        <v>1.37</v>
      </c>
      <c r="Q14" s="32">
        <v>0.16</v>
      </c>
      <c r="R14" s="32">
        <v>0.86</v>
      </c>
      <c r="S14" s="32">
        <v>1.26</v>
      </c>
      <c r="T14" s="32">
        <v>-0.14000000000000001</v>
      </c>
      <c r="U14" s="32">
        <v>0.25</v>
      </c>
    </row>
    <row r="15" spans="1:23">
      <c r="I15" s="31">
        <v>2002</v>
      </c>
      <c r="J15" s="32">
        <v>-0.04</v>
      </c>
      <c r="K15" s="32">
        <v>0.53</v>
      </c>
      <c r="L15" s="32">
        <v>0.39</v>
      </c>
      <c r="M15" s="32">
        <v>1.0900000000000001</v>
      </c>
      <c r="N15" s="32">
        <v>2.0499999999999998</v>
      </c>
      <c r="O15" s="32">
        <v>0.19</v>
      </c>
      <c r="P15" s="32">
        <v>3.29</v>
      </c>
      <c r="Q15" s="32">
        <v>-0.13</v>
      </c>
      <c r="R15" s="32">
        <v>0.06</v>
      </c>
      <c r="S15" s="32">
        <v>0.66</v>
      </c>
      <c r="T15" s="32">
        <v>0.09</v>
      </c>
      <c r="U15" s="32">
        <v>0</v>
      </c>
    </row>
    <row r="16" spans="1:23">
      <c r="I16" s="31">
        <v>2001</v>
      </c>
      <c r="J16" s="32">
        <v>2.14</v>
      </c>
      <c r="K16" s="32">
        <v>0.08</v>
      </c>
      <c r="L16" s="32">
        <v>1.07</v>
      </c>
      <c r="M16" s="32">
        <v>1.26</v>
      </c>
      <c r="N16" s="32">
        <v>0.26</v>
      </c>
      <c r="O16" s="32">
        <v>0.17</v>
      </c>
      <c r="P16" s="32">
        <v>0.38</v>
      </c>
      <c r="Q16" s="32">
        <v>0.94</v>
      </c>
      <c r="R16" s="32">
        <v>0.66</v>
      </c>
      <c r="S16" s="32">
        <v>1.22</v>
      </c>
      <c r="T16" s="32">
        <v>1.1399999999999999</v>
      </c>
      <c r="U16" s="32">
        <v>0.12</v>
      </c>
    </row>
    <row r="17" spans="3:21">
      <c r="I17" s="31">
        <v>2000</v>
      </c>
      <c r="J17" s="32">
        <v>2.14</v>
      </c>
      <c r="K17" s="32">
        <v>0.13</v>
      </c>
      <c r="L17" s="32">
        <v>1.77</v>
      </c>
      <c r="M17" s="32">
        <v>0.27</v>
      </c>
      <c r="N17" s="32">
        <v>1.3</v>
      </c>
      <c r="O17" s="32">
        <v>0.73</v>
      </c>
      <c r="P17" s="32">
        <v>0.57999999999999996</v>
      </c>
      <c r="Q17" s="32">
        <v>1.26</v>
      </c>
      <c r="R17" s="32">
        <v>0.18</v>
      </c>
      <c r="S17" s="32">
        <v>0.86</v>
      </c>
      <c r="T17" s="32">
        <v>0.62</v>
      </c>
      <c r="U17" s="32">
        <v>0.36</v>
      </c>
    </row>
    <row r="18" spans="3:21">
      <c r="I18" s="31">
        <v>1999</v>
      </c>
      <c r="J18" s="32">
        <v>1.99</v>
      </c>
      <c r="K18" s="32">
        <v>0.11</v>
      </c>
      <c r="L18" s="32">
        <v>2.2200000000000002</v>
      </c>
      <c r="M18" s="32">
        <v>0.28999999999999998</v>
      </c>
      <c r="N18" s="32">
        <v>1.45</v>
      </c>
      <c r="O18" s="32">
        <v>1.7</v>
      </c>
      <c r="P18" s="32">
        <v>0.36</v>
      </c>
      <c r="Q18" s="32">
        <v>0.87</v>
      </c>
      <c r="R18" s="32">
        <v>0.66</v>
      </c>
      <c r="S18" s="32">
        <v>1.05</v>
      </c>
      <c r="T18" s="32">
        <v>1.54</v>
      </c>
      <c r="U18" s="32">
        <v>0.32</v>
      </c>
    </row>
    <row r="19" spans="3:21">
      <c r="I19" s="31">
        <v>1998</v>
      </c>
      <c r="J19" s="32">
        <v>0.85</v>
      </c>
      <c r="K19" s="32">
        <v>1.23</v>
      </c>
      <c r="L19" s="32">
        <v>1.68</v>
      </c>
      <c r="M19" s="32">
        <v>0.36</v>
      </c>
      <c r="N19" s="32">
        <v>1.69</v>
      </c>
      <c r="O19" s="32">
        <v>1.22</v>
      </c>
      <c r="P19" s="32">
        <v>0.76</v>
      </c>
      <c r="Q19" s="32">
        <v>0.21</v>
      </c>
      <c r="R19" s="32">
        <v>0.98</v>
      </c>
      <c r="S19" s="32">
        <v>1.86</v>
      </c>
      <c r="T19" s="32">
        <v>0.78</v>
      </c>
      <c r="U19" s="32">
        <v>0.26</v>
      </c>
    </row>
    <row r="20" spans="3:21">
      <c r="I20" s="31">
        <v>1997</v>
      </c>
      <c r="J20" s="32">
        <v>2.38</v>
      </c>
      <c r="K20" s="32">
        <v>0.67</v>
      </c>
      <c r="L20" s="32">
        <v>0.8</v>
      </c>
      <c r="M20" s="32">
        <v>1.1000000000000001</v>
      </c>
      <c r="N20" s="32">
        <v>0.56999999999999995</v>
      </c>
      <c r="O20" s="32">
        <v>1.28</v>
      </c>
      <c r="P20" s="32">
        <v>0.68</v>
      </c>
      <c r="Q20" s="32">
        <v>0.28000000000000003</v>
      </c>
      <c r="R20" s="32">
        <v>2.3199999999999998</v>
      </c>
      <c r="S20" s="32">
        <v>0.49</v>
      </c>
      <c r="T20" s="32">
        <v>1.49</v>
      </c>
      <c r="U20" s="32">
        <v>0.36</v>
      </c>
    </row>
    <row r="21" spans="3:21">
      <c r="I21" s="31">
        <v>1996</v>
      </c>
      <c r="J21" s="32">
        <v>1.42</v>
      </c>
      <c r="K21" s="32">
        <v>0.66</v>
      </c>
      <c r="L21" s="32">
        <v>1.1599999999999999</v>
      </c>
      <c r="M21" s="32">
        <v>0.56999999999999995</v>
      </c>
      <c r="N21" s="32">
        <v>1.34</v>
      </c>
      <c r="O21" s="32">
        <v>0.15</v>
      </c>
      <c r="P21" s="32">
        <v>1.86</v>
      </c>
      <c r="Q21" s="32">
        <v>0.2</v>
      </c>
      <c r="R21" s="32">
        <v>1.1599999999999999</v>
      </c>
      <c r="S21" s="32">
        <v>1.03</v>
      </c>
      <c r="T21" s="32">
        <v>1.51</v>
      </c>
      <c r="U21" s="32">
        <v>0.41</v>
      </c>
    </row>
    <row r="22" spans="3:21">
      <c r="I22" s="31">
        <v>1995</v>
      </c>
      <c r="J22" s="32">
        <v>0.85</v>
      </c>
      <c r="K22" s="32">
        <v>0.69</v>
      </c>
      <c r="L22" s="32">
        <v>0.78</v>
      </c>
      <c r="M22" s="32">
        <v>1.62</v>
      </c>
      <c r="N22" s="32">
        <v>1.65</v>
      </c>
      <c r="O22" s="32">
        <v>0.43</v>
      </c>
      <c r="P22" s="32">
        <v>1.02</v>
      </c>
      <c r="Q22" s="32">
        <v>-0.24</v>
      </c>
      <c r="R22" s="32">
        <v>1.63</v>
      </c>
      <c r="S22" s="32">
        <v>1.53</v>
      </c>
      <c r="T22" s="32">
        <v>0.44</v>
      </c>
      <c r="U22" s="32">
        <v>1.03</v>
      </c>
    </row>
    <row r="23" spans="3:21">
      <c r="I23" s="31">
        <v>1994</v>
      </c>
      <c r="J23" s="32">
        <v>2.11</v>
      </c>
      <c r="K23" s="32">
        <v>-0.44</v>
      </c>
      <c r="L23" s="32">
        <v>1.45</v>
      </c>
      <c r="M23" s="32">
        <v>1.75</v>
      </c>
      <c r="N23" s="32">
        <v>0.44</v>
      </c>
      <c r="O23" s="32">
        <v>0.23</v>
      </c>
      <c r="P23" s="32">
        <v>1.71</v>
      </c>
      <c r="Q23" s="32">
        <v>0.35</v>
      </c>
      <c r="R23" s="32">
        <v>0.75</v>
      </c>
      <c r="S23" s="32">
        <v>1.81</v>
      </c>
      <c r="T23" s="32">
        <v>-0.64</v>
      </c>
      <c r="U23" s="32">
        <v>0.6</v>
      </c>
    </row>
    <row r="24" spans="3:21">
      <c r="I24" s="31">
        <v>1993</v>
      </c>
      <c r="J24" s="32">
        <v>-0.09</v>
      </c>
      <c r="K24" s="32">
        <v>1.86</v>
      </c>
      <c r="L24" s="32">
        <v>1.79</v>
      </c>
      <c r="M24" s="32">
        <v>-0.01</v>
      </c>
      <c r="N24" s="32">
        <v>1.65</v>
      </c>
      <c r="O24" s="32">
        <v>0.79</v>
      </c>
      <c r="P24" s="32">
        <v>0.02</v>
      </c>
      <c r="Q24" s="32">
        <v>1.71</v>
      </c>
      <c r="R24" s="32">
        <v>0.28000000000000003</v>
      </c>
      <c r="S24" s="32">
        <v>1.71</v>
      </c>
      <c r="T24" s="32">
        <v>0.19</v>
      </c>
      <c r="U24" s="32">
        <v>0.39</v>
      </c>
    </row>
    <row r="25" spans="3:21">
      <c r="I25" s="31">
        <v>1992</v>
      </c>
      <c r="J25" s="32">
        <v>0.42</v>
      </c>
      <c r="K25" s="32">
        <v>2.72</v>
      </c>
      <c r="L25" s="32">
        <v>0.94</v>
      </c>
      <c r="M25" s="32">
        <v>2.79</v>
      </c>
      <c r="N25" s="32">
        <v>-0.27</v>
      </c>
      <c r="O25" s="32">
        <v>1.22</v>
      </c>
      <c r="P25" s="32">
        <v>-0.09</v>
      </c>
      <c r="Q25" s="32">
        <v>0.85</v>
      </c>
      <c r="R25" s="32">
        <v>0.33</v>
      </c>
      <c r="S25" s="32">
        <v>1.33</v>
      </c>
      <c r="T25" s="32">
        <v>1.35</v>
      </c>
      <c r="U25" s="32">
        <v>1.36</v>
      </c>
    </row>
    <row r="26" spans="3:21">
      <c r="I26" s="31">
        <v>1991</v>
      </c>
      <c r="J26" s="32">
        <v>3.01</v>
      </c>
      <c r="K26" s="32">
        <v>1.4</v>
      </c>
      <c r="L26" s="32">
        <v>0.52</v>
      </c>
      <c r="M26" s="32">
        <v>1.32</v>
      </c>
      <c r="N26" s="32">
        <v>1.82</v>
      </c>
      <c r="O26" s="32">
        <v>0.3</v>
      </c>
      <c r="P26" s="32">
        <v>1.98</v>
      </c>
      <c r="Q26" s="32">
        <v>1</v>
      </c>
      <c r="R26" s="32">
        <v>0.73</v>
      </c>
      <c r="S26" s="32">
        <v>2.75</v>
      </c>
      <c r="T26" s="32">
        <v>0.01</v>
      </c>
      <c r="U26" s="32">
        <v>1.56</v>
      </c>
    </row>
    <row r="27" spans="3:21">
      <c r="I27" s="31">
        <v>1990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>
        <v>2.77</v>
      </c>
    </row>
    <row r="29" spans="3:21">
      <c r="C29" s="1" t="s">
        <v>55</v>
      </c>
    </row>
    <row r="265" spans="3:3">
      <c r="C265" s="2"/>
    </row>
  </sheetData>
  <mergeCells count="4">
    <mergeCell ref="A2:W2"/>
    <mergeCell ref="A3:W3"/>
    <mergeCell ref="A4:W4"/>
    <mergeCell ref="A5:W5"/>
  </mergeCells>
  <conditionalFormatting sqref="J10:U27">
    <cfRule type="cellIs" dxfId="0" priority="2" operator="lessThan">
      <formula>0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25"/>
  <sheetViews>
    <sheetView showGridLines="0" zoomScaleNormal="100" workbookViewId="0">
      <pane ySplit="8" topLeftCell="A9" activePane="bottomLeft" state="frozen"/>
      <selection pane="bottomLeft"/>
    </sheetView>
  </sheetViews>
  <sheetFormatPr defaultRowHeight="12"/>
  <cols>
    <col min="1" max="2" width="9.140625" style="3"/>
    <col min="3" max="3" width="18.42578125" style="3" bestFit="1" customWidth="1"/>
    <col min="4" max="13" width="11.7109375" style="4" customWidth="1"/>
    <col min="14" max="16384" width="9.140625" style="3"/>
  </cols>
  <sheetData>
    <row r="2" spans="1:15" ht="15" customHeight="1">
      <c r="A2" s="35" t="s">
        <v>30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5" customHeight="1">
      <c r="A3" s="36" t="s">
        <v>31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15" customHeight="1">
      <c r="A4" s="36" t="s">
        <v>32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</row>
    <row r="5" spans="1:15" ht="15" customHeight="1">
      <c r="A5" s="37" t="s">
        <v>33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8" spans="1:15" ht="55.5" customHeight="1">
      <c r="C8" s="11" t="s">
        <v>13</v>
      </c>
      <c r="D8" s="12" t="s">
        <v>52</v>
      </c>
      <c r="E8" s="12" t="s">
        <v>28</v>
      </c>
      <c r="F8" s="12" t="s">
        <v>20</v>
      </c>
      <c r="G8" s="12" t="s">
        <v>24</v>
      </c>
      <c r="H8" s="12" t="s">
        <v>51</v>
      </c>
      <c r="I8" s="12" t="s">
        <v>19</v>
      </c>
      <c r="J8" s="12" t="s">
        <v>50</v>
      </c>
      <c r="K8" s="12" t="s">
        <v>49</v>
      </c>
      <c r="L8" s="12" t="s">
        <v>34</v>
      </c>
      <c r="M8" s="12" t="s">
        <v>48</v>
      </c>
    </row>
    <row r="9" spans="1:15" ht="12.75">
      <c r="C9" s="13">
        <v>33207</v>
      </c>
      <c r="D9" s="14"/>
      <c r="E9" s="15">
        <v>1</v>
      </c>
      <c r="F9" s="15"/>
      <c r="G9" s="15">
        <v>1</v>
      </c>
      <c r="H9" s="16">
        <v>6.0001973749136406E-2</v>
      </c>
      <c r="I9" s="15">
        <v>1</v>
      </c>
      <c r="J9" s="16">
        <v>5.6999999999999993E-3</v>
      </c>
      <c r="K9" s="15">
        <v>1</v>
      </c>
      <c r="L9" s="17">
        <v>0.22159999999999999</v>
      </c>
      <c r="M9" s="15">
        <v>1</v>
      </c>
    </row>
    <row r="10" spans="1:15" ht="12.75">
      <c r="C10" s="13">
        <v>33238</v>
      </c>
      <c r="D10" s="17">
        <v>2.7699999999999999E-2</v>
      </c>
      <c r="E10" s="15">
        <f>E9*(1+D10)</f>
        <v>1.0277000000000001</v>
      </c>
      <c r="F10" s="16">
        <v>2.0100724509630678E-2</v>
      </c>
      <c r="G10" s="15">
        <f>G9*(1+F10)</f>
        <v>1.0201007245096307</v>
      </c>
      <c r="H10" s="16">
        <v>2.4733885733792649E-2</v>
      </c>
      <c r="I10" s="15">
        <f>I9*(1+H10)</f>
        <v>1.0247338857337926</v>
      </c>
      <c r="J10" s="16">
        <v>6.0000000000000001E-3</v>
      </c>
      <c r="K10" s="15">
        <f>K9*(1+J10)</f>
        <v>1.006</v>
      </c>
      <c r="L10" s="17">
        <v>0.26379999999999998</v>
      </c>
      <c r="M10" s="18" t="s">
        <v>18</v>
      </c>
    </row>
    <row r="11" spans="1:15" ht="12.75">
      <c r="C11" s="13">
        <v>33269</v>
      </c>
      <c r="D11" s="17">
        <v>3.0099999999999998E-2</v>
      </c>
      <c r="E11" s="15">
        <f t="shared" ref="E11:E74" si="0">E10*(1+D11)</f>
        <v>1.0586337700000001</v>
      </c>
      <c r="F11" s="16">
        <v>2.5092027196743343E-2</v>
      </c>
      <c r="G11" s="15">
        <f t="shared" ref="G11:G74" si="1">G10*(1+F11)</f>
        <v>1.045697119632444</v>
      </c>
      <c r="H11" s="16">
        <v>4.152029073288932E-2</v>
      </c>
      <c r="I11" s="15">
        <f t="shared" ref="I11:I74" si="2">I10*(1+H11)</f>
        <v>1.0672811345933031</v>
      </c>
      <c r="J11" s="16">
        <v>5.1999999999999998E-3</v>
      </c>
      <c r="K11" s="15">
        <f t="shared" ref="K11:K74" si="3">K10*(1+J11)</f>
        <v>1.0112312000000001</v>
      </c>
      <c r="L11" s="17">
        <v>0.20910000000000001</v>
      </c>
      <c r="M11" s="18" t="s">
        <v>18</v>
      </c>
    </row>
    <row r="12" spans="1:15" ht="12.75">
      <c r="C12" s="13">
        <v>33297</v>
      </c>
      <c r="D12" s="17">
        <v>1.3999999999999999E-2</v>
      </c>
      <c r="E12" s="15">
        <f t="shared" si="0"/>
        <v>1.0734546427800002</v>
      </c>
      <c r="F12" s="16">
        <v>4.0556982560499034E-4</v>
      </c>
      <c r="G12" s="15">
        <f t="shared" si="1"/>
        <v>1.0461212228308889</v>
      </c>
      <c r="H12" s="16">
        <v>6.7343200255880697E-2</v>
      </c>
      <c r="I12" s="15">
        <f t="shared" si="2"/>
        <v>1.1391552617695435</v>
      </c>
      <c r="J12" s="16">
        <v>4.7999999999999996E-3</v>
      </c>
      <c r="K12" s="15">
        <f t="shared" si="3"/>
        <v>1.0160851097600001</v>
      </c>
      <c r="L12" s="17">
        <v>0.21230000000000002</v>
      </c>
      <c r="M12" s="18" t="s">
        <v>18</v>
      </c>
    </row>
    <row r="13" spans="1:15" ht="12.75">
      <c r="C13" s="13">
        <v>33328</v>
      </c>
      <c r="D13" s="17">
        <v>5.1999999999999998E-3</v>
      </c>
      <c r="E13" s="15">
        <f t="shared" si="0"/>
        <v>1.0790366069224564</v>
      </c>
      <c r="F13" s="16">
        <v>2.7001689189189212E-2</v>
      </c>
      <c r="G13" s="15">
        <f t="shared" si="1"/>
        <v>1.074368262943983</v>
      </c>
      <c r="H13" s="16">
        <v>2.2202849592720897E-2</v>
      </c>
      <c r="I13" s="15">
        <f t="shared" si="2"/>
        <v>1.1644477547093692</v>
      </c>
      <c r="J13" s="16">
        <v>4.4000000000000003E-3</v>
      </c>
      <c r="K13" s="15">
        <f t="shared" si="3"/>
        <v>1.0205558842429441</v>
      </c>
      <c r="L13" s="17">
        <v>0.16879999999999998</v>
      </c>
      <c r="M13" s="18" t="s">
        <v>18</v>
      </c>
    </row>
    <row r="14" spans="1:15" ht="12.75">
      <c r="C14" s="13">
        <v>33358</v>
      </c>
      <c r="D14" s="17">
        <v>1.32E-2</v>
      </c>
      <c r="E14" s="15">
        <f t="shared" si="0"/>
        <v>1.093279890133833</v>
      </c>
      <c r="F14" s="16">
        <v>-1.069105323323019E-4</v>
      </c>
      <c r="G14" s="15">
        <f t="shared" si="1"/>
        <v>1.0742534016610708</v>
      </c>
      <c r="H14" s="16">
        <v>3.4646340813382359E-4</v>
      </c>
      <c r="I14" s="15">
        <f t="shared" si="2"/>
        <v>1.1648511932470595</v>
      </c>
      <c r="J14" s="16">
        <v>5.3E-3</v>
      </c>
      <c r="K14" s="15">
        <f t="shared" si="3"/>
        <v>1.0259648304294318</v>
      </c>
      <c r="L14" s="17">
        <v>0.18239999999999998</v>
      </c>
      <c r="M14" s="18" t="s">
        <v>18</v>
      </c>
    </row>
    <row r="15" spans="1:15" ht="12.75">
      <c r="C15" s="13">
        <v>33389</v>
      </c>
      <c r="D15" s="17">
        <v>1.8200000000000001E-2</v>
      </c>
      <c r="E15" s="15">
        <f t="shared" si="0"/>
        <v>1.1131775841342688</v>
      </c>
      <c r="F15" s="16">
        <v>-1.9739439399921792E-4</v>
      </c>
      <c r="G15" s="15">
        <f t="shared" si="1"/>
        <v>1.0740413500618482</v>
      </c>
      <c r="H15" s="16">
        <v>3.8524044225389575E-2</v>
      </c>
      <c r="I15" s="15">
        <f t="shared" si="2"/>
        <v>1.2097259721317071</v>
      </c>
      <c r="J15" s="16">
        <v>4.6999999999999993E-3</v>
      </c>
      <c r="K15" s="15">
        <f t="shared" si="3"/>
        <v>1.0307868651324501</v>
      </c>
      <c r="L15" s="17">
        <v>0.1593</v>
      </c>
      <c r="M15" s="18" t="s">
        <v>18</v>
      </c>
    </row>
    <row r="16" spans="1:15" ht="12.75">
      <c r="C16" s="13">
        <v>33419</v>
      </c>
      <c r="D16" s="17">
        <v>3.0000000000000001E-3</v>
      </c>
      <c r="E16" s="15">
        <f t="shared" si="0"/>
        <v>1.1165171168866714</v>
      </c>
      <c r="F16" s="16">
        <v>5.6021717670287708E-3</v>
      </c>
      <c r="G16" s="15">
        <f t="shared" si="1"/>
        <v>1.0800583141897862</v>
      </c>
      <c r="H16" s="16">
        <v>-4.7792514301839395E-2</v>
      </c>
      <c r="I16" s="15">
        <f t="shared" si="2"/>
        <v>1.1519101263072959</v>
      </c>
      <c r="J16" s="16">
        <v>4.1999999999999997E-3</v>
      </c>
      <c r="K16" s="15">
        <f t="shared" si="3"/>
        <v>1.0351161699660063</v>
      </c>
      <c r="L16" s="17">
        <v>0.19550000000000001</v>
      </c>
      <c r="M16" s="18" t="s">
        <v>18</v>
      </c>
    </row>
    <row r="17" spans="3:13" ht="12.75">
      <c r="C17" s="13">
        <v>33450</v>
      </c>
      <c r="D17" s="17">
        <v>1.9799999999999998E-2</v>
      </c>
      <c r="E17" s="15">
        <f t="shared" si="0"/>
        <v>1.1386241558010275</v>
      </c>
      <c r="F17" s="16">
        <v>2.49997954859662E-2</v>
      </c>
      <c r="G17" s="15">
        <f t="shared" si="1"/>
        <v>1.1070595511574481</v>
      </c>
      <c r="H17" s="16">
        <v>4.4803060509725823E-2</v>
      </c>
      <c r="I17" s="15">
        <f t="shared" si="2"/>
        <v>1.2035192253980076</v>
      </c>
      <c r="J17" s="16">
        <v>4.8999999999999998E-3</v>
      </c>
      <c r="K17" s="15">
        <f t="shared" si="3"/>
        <v>1.0401882391988397</v>
      </c>
      <c r="L17" s="17">
        <v>0.15179999999999999</v>
      </c>
      <c r="M17" s="18" t="s">
        <v>18</v>
      </c>
    </row>
    <row r="18" spans="3:13" ht="12.75">
      <c r="C18" s="13">
        <v>33481</v>
      </c>
      <c r="D18" s="17">
        <v>0.01</v>
      </c>
      <c r="E18" s="15">
        <f t="shared" si="0"/>
        <v>1.1500103973590379</v>
      </c>
      <c r="F18" s="16">
        <v>2.8013440066402156E-3</v>
      </c>
      <c r="G18" s="15">
        <f t="shared" si="1"/>
        <v>1.1101608057960768</v>
      </c>
      <c r="H18" s="16">
        <v>1.9648797091359249E-2</v>
      </c>
      <c r="I18" s="15">
        <f t="shared" si="2"/>
        <v>1.227166930453403</v>
      </c>
      <c r="J18" s="16">
        <v>4.5999999999999999E-3</v>
      </c>
      <c r="K18" s="15">
        <f t="shared" si="3"/>
        <v>1.0449731050991544</v>
      </c>
      <c r="L18" s="17">
        <v>0.14460000000000001</v>
      </c>
      <c r="M18" s="18" t="s">
        <v>18</v>
      </c>
    </row>
    <row r="19" spans="3:13" ht="12.75">
      <c r="C19" s="13">
        <v>33511</v>
      </c>
      <c r="D19" s="17">
        <v>7.3000000000000001E-3</v>
      </c>
      <c r="E19" s="15">
        <f t="shared" si="0"/>
        <v>1.1584054732597588</v>
      </c>
      <c r="F19" s="16">
        <v>1.9196485419584786E-2</v>
      </c>
      <c r="G19" s="15">
        <f t="shared" si="1"/>
        <v>1.1314719915179356</v>
      </c>
      <c r="H19" s="16">
        <v>-1.9143716966340429E-2</v>
      </c>
      <c r="I19" s="15">
        <f t="shared" si="2"/>
        <v>1.2036743940663504</v>
      </c>
      <c r="J19" s="16">
        <v>4.5999999999999999E-3</v>
      </c>
      <c r="K19" s="15">
        <f t="shared" si="3"/>
        <v>1.0497799813826105</v>
      </c>
      <c r="L19" s="17">
        <v>0.1585</v>
      </c>
      <c r="M19" s="18" t="s">
        <v>18</v>
      </c>
    </row>
    <row r="20" spans="3:13" ht="12.75">
      <c r="C20" s="13">
        <v>33542</v>
      </c>
      <c r="D20" s="17">
        <v>2.75E-2</v>
      </c>
      <c r="E20" s="15">
        <f t="shared" si="0"/>
        <v>1.1902616237744024</v>
      </c>
      <c r="F20" s="16">
        <v>9.6985787911916862E-3</v>
      </c>
      <c r="G20" s="15">
        <f t="shared" si="1"/>
        <v>1.1424456617776988</v>
      </c>
      <c r="H20" s="16">
        <v>1.1859949466302089E-2</v>
      </c>
      <c r="I20" s="15">
        <f t="shared" si="2"/>
        <v>1.217949911553859</v>
      </c>
      <c r="J20" s="16">
        <v>4.1999999999999997E-3</v>
      </c>
      <c r="K20" s="15">
        <f t="shared" si="3"/>
        <v>1.0541890573044175</v>
      </c>
      <c r="L20" s="17">
        <v>0.15479999999999999</v>
      </c>
      <c r="M20" s="18" t="s">
        <v>18</v>
      </c>
    </row>
    <row r="21" spans="3:13" ht="12.75">
      <c r="C21" s="13">
        <v>33572</v>
      </c>
      <c r="D21" s="17">
        <v>1E-4</v>
      </c>
      <c r="E21" s="15">
        <f t="shared" si="0"/>
        <v>1.1903806499367797</v>
      </c>
      <c r="F21" s="16">
        <v>1.170128845648181E-2</v>
      </c>
      <c r="G21" s="15">
        <f t="shared" si="1"/>
        <v>1.1558137480120159</v>
      </c>
      <c r="H21" s="16">
        <v>-4.4208326963257272E-2</v>
      </c>
      <c r="I21" s="15">
        <f t="shared" si="2"/>
        <v>1.1641063836390158</v>
      </c>
      <c r="J21" s="16">
        <v>3.9000000000000003E-3</v>
      </c>
      <c r="K21" s="15">
        <f t="shared" si="3"/>
        <v>1.0583003946279048</v>
      </c>
      <c r="L21" s="17">
        <v>0.2026</v>
      </c>
      <c r="M21" s="18" t="s">
        <v>18</v>
      </c>
    </row>
    <row r="22" spans="3:13" ht="12.75">
      <c r="C22" s="13">
        <v>33603</v>
      </c>
      <c r="D22" s="17">
        <v>1.5600000000000001E-2</v>
      </c>
      <c r="E22" s="15">
        <f t="shared" si="0"/>
        <v>1.2089505880757936</v>
      </c>
      <c r="F22" s="16">
        <v>2.0700989947635917E-2</v>
      </c>
      <c r="G22" s="15">
        <f t="shared" si="1"/>
        <v>1.1797402367909522</v>
      </c>
      <c r="H22" s="16">
        <v>0.11175388552691201</v>
      </c>
      <c r="I22" s="15">
        <f t="shared" si="2"/>
        <v>1.2941997951773578</v>
      </c>
      <c r="J22" s="16">
        <v>3.8E-3</v>
      </c>
      <c r="K22" s="15">
        <f t="shared" si="3"/>
        <v>1.0623219361274909</v>
      </c>
      <c r="L22" s="17">
        <v>0.19309999999999999</v>
      </c>
      <c r="M22" s="18" t="s">
        <v>18</v>
      </c>
    </row>
    <row r="23" spans="3:13" ht="12.75">
      <c r="C23" s="13">
        <v>33634</v>
      </c>
      <c r="D23" s="17">
        <v>4.1999999999999997E-3</v>
      </c>
      <c r="E23" s="15">
        <f t="shared" si="0"/>
        <v>1.2140281805457118</v>
      </c>
      <c r="F23" s="16">
        <v>3.6023756206795422E-3</v>
      </c>
      <c r="G23" s="15">
        <f t="shared" si="1"/>
        <v>1.1839901042587027</v>
      </c>
      <c r="H23" s="16">
        <v>-1.9758770352252708E-2</v>
      </c>
      <c r="I23" s="15">
        <f t="shared" si="2"/>
        <v>1.2686279986345159</v>
      </c>
      <c r="J23" s="16">
        <v>3.4000000000000002E-3</v>
      </c>
      <c r="K23" s="15">
        <f t="shared" si="3"/>
        <v>1.0659338307103245</v>
      </c>
      <c r="L23" s="17">
        <v>0.17399999999999999</v>
      </c>
      <c r="M23" s="18" t="s">
        <v>18</v>
      </c>
    </row>
    <row r="24" spans="3:13" ht="12.75">
      <c r="C24" s="13">
        <v>33663</v>
      </c>
      <c r="D24" s="17">
        <v>2.7200000000000002E-2</v>
      </c>
      <c r="E24" s="15">
        <f t="shared" si="0"/>
        <v>1.2470497470565554</v>
      </c>
      <c r="F24" s="16">
        <v>9.5967284558670842E-3</v>
      </c>
      <c r="G24" s="15">
        <f t="shared" si="1"/>
        <v>1.1953525357837071</v>
      </c>
      <c r="H24" s="16">
        <v>9.5158883534331995E-3</v>
      </c>
      <c r="I24" s="15">
        <f t="shared" si="2"/>
        <v>1.2807001210315614</v>
      </c>
      <c r="J24" s="16">
        <v>2.8000000000000004E-3</v>
      </c>
      <c r="K24" s="15">
        <f t="shared" si="3"/>
        <v>1.0689184454363134</v>
      </c>
      <c r="L24" s="17">
        <v>0.1668</v>
      </c>
      <c r="M24" s="18" t="s">
        <v>18</v>
      </c>
    </row>
    <row r="25" spans="3:13" ht="12.75">
      <c r="C25" s="13">
        <v>33694</v>
      </c>
      <c r="D25" s="17">
        <v>9.3999999999999986E-3</v>
      </c>
      <c r="E25" s="15">
        <f t="shared" si="0"/>
        <v>1.258772014678887</v>
      </c>
      <c r="F25" s="16">
        <v>5.8023505063196897E-3</v>
      </c>
      <c r="G25" s="15">
        <f t="shared" si="1"/>
        <v>1.2022883901749422</v>
      </c>
      <c r="H25" s="16">
        <v>-2.183289716002712E-2</v>
      </c>
      <c r="I25" s="15">
        <f t="shared" si="2"/>
        <v>1.2527387269962451</v>
      </c>
      <c r="J25" s="16">
        <v>3.4000000000000002E-3</v>
      </c>
      <c r="K25" s="15">
        <f t="shared" si="3"/>
        <v>1.0725527681507969</v>
      </c>
      <c r="L25" s="17">
        <v>0.1618</v>
      </c>
      <c r="M25" s="18" t="s">
        <v>18</v>
      </c>
    </row>
    <row r="26" spans="3:13" ht="12.75">
      <c r="C26" s="13">
        <v>33724</v>
      </c>
      <c r="D26" s="17">
        <v>2.7900000000000001E-2</v>
      </c>
      <c r="E26" s="15">
        <f t="shared" si="0"/>
        <v>1.293891753888428</v>
      </c>
      <c r="F26" s="16">
        <v>-3.0130442770536972E-4</v>
      </c>
      <c r="G26" s="15">
        <f t="shared" si="1"/>
        <v>1.2019261353596036</v>
      </c>
      <c r="H26" s="16">
        <v>2.794361731117001E-2</v>
      </c>
      <c r="I26" s="15">
        <f t="shared" si="2"/>
        <v>1.2877447785743106</v>
      </c>
      <c r="J26" s="16">
        <v>3.2000000000000002E-3</v>
      </c>
      <c r="K26" s="15">
        <f t="shared" si="3"/>
        <v>1.0759849370088796</v>
      </c>
      <c r="L26" s="17">
        <v>0.15529999999999999</v>
      </c>
      <c r="M26" s="18" t="s">
        <v>18</v>
      </c>
    </row>
    <row r="27" spans="3:13" ht="12.75">
      <c r="C27" s="13">
        <v>33755</v>
      </c>
      <c r="D27" s="16">
        <v>-2.7000000000000001E-3</v>
      </c>
      <c r="E27" s="15">
        <f t="shared" si="0"/>
        <v>1.2903982461529293</v>
      </c>
      <c r="F27" s="16">
        <v>1.1026655100930651E-3</v>
      </c>
      <c r="G27" s="15">
        <f t="shared" si="1"/>
        <v>1.203251457854744</v>
      </c>
      <c r="H27" s="16">
        <v>9.6397156283889451E-4</v>
      </c>
      <c r="I27" s="15">
        <f t="shared" si="2"/>
        <v>1.2889861279210504</v>
      </c>
      <c r="J27" s="16">
        <v>2.8000000000000004E-3</v>
      </c>
      <c r="K27" s="15">
        <f t="shared" si="3"/>
        <v>1.0789976948325044</v>
      </c>
      <c r="L27" s="17">
        <v>0.1386</v>
      </c>
      <c r="M27" s="18" t="s">
        <v>18</v>
      </c>
    </row>
    <row r="28" spans="3:13" ht="12.75">
      <c r="C28" s="13">
        <v>33785</v>
      </c>
      <c r="D28" s="17">
        <v>1.2199999999999999E-2</v>
      </c>
      <c r="E28" s="15">
        <f t="shared" si="0"/>
        <v>1.306141104755995</v>
      </c>
      <c r="F28" s="16">
        <v>6.1974975033778235E-3</v>
      </c>
      <c r="G28" s="15">
        <f t="shared" si="1"/>
        <v>1.2107086057607346</v>
      </c>
      <c r="H28" s="16">
        <v>-1.7214397496087663E-2</v>
      </c>
      <c r="I28" s="15">
        <f t="shared" si="2"/>
        <v>1.2667970083480746</v>
      </c>
      <c r="J28" s="16">
        <v>3.2000000000000002E-3</v>
      </c>
      <c r="K28" s="15">
        <f t="shared" si="3"/>
        <v>1.0824504874559686</v>
      </c>
      <c r="L28" s="17">
        <v>0.13350000000000001</v>
      </c>
      <c r="M28" s="18" t="s">
        <v>18</v>
      </c>
    </row>
    <row r="29" spans="3:13" ht="12.75">
      <c r="C29" s="13">
        <v>33816</v>
      </c>
      <c r="D29" s="16">
        <v>-8.9999999999999998E-4</v>
      </c>
      <c r="E29" s="15">
        <f t="shared" si="0"/>
        <v>1.3049655777617146</v>
      </c>
      <c r="F29" s="16">
        <v>1.2398925766996534E-2</v>
      </c>
      <c r="G29" s="15">
        <f t="shared" si="1"/>
        <v>1.2257200918890259</v>
      </c>
      <c r="H29" s="16">
        <v>3.9171974522292929E-2</v>
      </c>
      <c r="I29" s="15">
        <f t="shared" si="2"/>
        <v>1.3164199484840022</v>
      </c>
      <c r="J29" s="16">
        <v>3.0999999999999999E-3</v>
      </c>
      <c r="K29" s="15">
        <f t="shared" si="3"/>
        <v>1.0858060839670822</v>
      </c>
      <c r="L29" s="17">
        <v>0.13170000000000001</v>
      </c>
      <c r="M29" s="18" t="s">
        <v>18</v>
      </c>
    </row>
    <row r="30" spans="3:13" ht="12.75">
      <c r="C30" s="13">
        <v>33847</v>
      </c>
      <c r="D30" s="16">
        <v>8.5000000000000006E-3</v>
      </c>
      <c r="E30" s="15">
        <f t="shared" si="0"/>
        <v>1.3160577851726891</v>
      </c>
      <c r="F30" s="16">
        <v>-3.496075025049132E-3</v>
      </c>
      <c r="G30" s="15">
        <f t="shared" si="1"/>
        <v>1.2214348824880716</v>
      </c>
      <c r="H30" s="16">
        <v>-2.3951531153492578E-2</v>
      </c>
      <c r="I30" s="15">
        <f t="shared" si="2"/>
        <v>1.2848896750768086</v>
      </c>
      <c r="J30" s="16">
        <v>2.5999999999999999E-3</v>
      </c>
      <c r="K30" s="15">
        <f t="shared" si="3"/>
        <v>1.0886291797853966</v>
      </c>
      <c r="L30" s="17">
        <v>0.1358</v>
      </c>
      <c r="M30" s="18" t="s">
        <v>18</v>
      </c>
    </row>
    <row r="31" spans="3:13" ht="12.75">
      <c r="C31" s="13">
        <v>33877</v>
      </c>
      <c r="D31" s="16">
        <v>3.3E-3</v>
      </c>
      <c r="E31" s="15">
        <f t="shared" si="0"/>
        <v>1.320400775863759</v>
      </c>
      <c r="F31" s="16">
        <v>1.1696879385425445E-2</v>
      </c>
      <c r="G31" s="15">
        <f t="shared" si="1"/>
        <v>1.235721858985686</v>
      </c>
      <c r="H31" s="16">
        <v>9.1056203656740831E-3</v>
      </c>
      <c r="I31" s="15">
        <f t="shared" si="2"/>
        <v>1.2965893926698324</v>
      </c>
      <c r="J31" s="16">
        <v>2.5999999999999999E-3</v>
      </c>
      <c r="K31" s="15">
        <f t="shared" si="3"/>
        <v>1.0914596156528387</v>
      </c>
      <c r="L31" s="17">
        <v>0.14279999999999998</v>
      </c>
      <c r="M31" s="18" t="s">
        <v>18</v>
      </c>
    </row>
    <row r="32" spans="3:13" ht="12.75">
      <c r="C32" s="13">
        <v>33908</v>
      </c>
      <c r="D32" s="16">
        <v>1.3300000000000001E-2</v>
      </c>
      <c r="E32" s="15">
        <f t="shared" si="0"/>
        <v>1.3379621061827471</v>
      </c>
      <c r="F32" s="16">
        <v>1.0403334787178645E-2</v>
      </c>
      <c r="G32" s="15">
        <f t="shared" si="1"/>
        <v>1.2485774871885487</v>
      </c>
      <c r="H32" s="16">
        <v>2.0584011488751219E-3</v>
      </c>
      <c r="I32" s="15">
        <f t="shared" si="2"/>
        <v>1.2992582937653232</v>
      </c>
      <c r="J32" s="16">
        <v>2.3E-3</v>
      </c>
      <c r="K32" s="15">
        <f t="shared" si="3"/>
        <v>1.0939699727688401</v>
      </c>
      <c r="L32" s="17">
        <v>0.16149999999999998</v>
      </c>
      <c r="M32" s="18" t="s">
        <v>18</v>
      </c>
    </row>
    <row r="33" spans="3:13" ht="12.75">
      <c r="C33" s="13">
        <v>33938</v>
      </c>
      <c r="D33" s="16">
        <v>1.3500000000000002E-2</v>
      </c>
      <c r="E33" s="15">
        <f t="shared" si="0"/>
        <v>1.3560245946162144</v>
      </c>
      <c r="F33" s="16">
        <v>1.1796424982662613E-2</v>
      </c>
      <c r="G33" s="15">
        <f t="shared" si="1"/>
        <v>1.2633062378512097</v>
      </c>
      <c r="H33" s="16">
        <v>3.0310992213251842E-2</v>
      </c>
      <c r="I33" s="15">
        <f t="shared" si="2"/>
        <v>1.3386401017906469</v>
      </c>
      <c r="J33" s="16">
        <v>2.3E-3</v>
      </c>
      <c r="K33" s="15">
        <f t="shared" si="3"/>
        <v>1.0964861037062084</v>
      </c>
      <c r="L33" s="17">
        <v>0.13009999999999999</v>
      </c>
      <c r="M33" s="18" t="s">
        <v>18</v>
      </c>
    </row>
    <row r="34" spans="3:13" ht="12.75">
      <c r="C34" s="13">
        <v>33969</v>
      </c>
      <c r="D34" s="16">
        <v>1.3600000000000001E-2</v>
      </c>
      <c r="E34" s="15">
        <f t="shared" si="0"/>
        <v>1.3744665291029949</v>
      </c>
      <c r="F34" s="16">
        <v>1.5400647638497411E-2</v>
      </c>
      <c r="G34" s="15">
        <f t="shared" si="1"/>
        <v>1.282761972079872</v>
      </c>
      <c r="H34" s="16">
        <v>1.0084618059580386E-2</v>
      </c>
      <c r="I34" s="15">
        <f t="shared" si="2"/>
        <v>1.3521397759364433</v>
      </c>
      <c r="J34" s="16">
        <v>2.8000000000000004E-3</v>
      </c>
      <c r="K34" s="15">
        <f t="shared" si="3"/>
        <v>1.0995562647965857</v>
      </c>
      <c r="L34" s="17">
        <v>0.12570000000000001</v>
      </c>
      <c r="M34" s="18" t="s">
        <v>18</v>
      </c>
    </row>
    <row r="35" spans="3:13" ht="12.75">
      <c r="C35" s="13">
        <v>34000</v>
      </c>
      <c r="D35" s="16">
        <v>-8.9999999999999998E-4</v>
      </c>
      <c r="E35" s="15">
        <f t="shared" si="0"/>
        <v>1.3732295092268023</v>
      </c>
      <c r="F35" s="16">
        <v>1.910003237293624E-2</v>
      </c>
      <c r="G35" s="15">
        <f t="shared" si="1"/>
        <v>1.307262767273369</v>
      </c>
      <c r="H35" s="16">
        <v>7.0690842322698177E-3</v>
      </c>
      <c r="I35" s="15">
        <f t="shared" si="2"/>
        <v>1.3616981659063405</v>
      </c>
      <c r="J35" s="16">
        <v>2.3E-3</v>
      </c>
      <c r="K35" s="15">
        <f t="shared" si="3"/>
        <v>1.1020852442056179</v>
      </c>
      <c r="L35" s="17">
        <v>0.1242</v>
      </c>
      <c r="M35" s="18" t="s">
        <v>18</v>
      </c>
    </row>
    <row r="36" spans="3:13" ht="12.75">
      <c r="C36" s="13">
        <v>34028</v>
      </c>
      <c r="D36" s="16">
        <v>1.8600000000000002E-2</v>
      </c>
      <c r="E36" s="15">
        <f t="shared" si="0"/>
        <v>1.3987715780984207</v>
      </c>
      <c r="F36" s="16">
        <v>1.0597745275622525E-2</v>
      </c>
      <c r="G36" s="15">
        <f t="shared" si="1"/>
        <v>1.3211168050892375</v>
      </c>
      <c r="H36" s="16">
        <v>1.0483613656046442E-2</v>
      </c>
      <c r="I36" s="15">
        <f t="shared" si="2"/>
        <v>1.3759736833938496</v>
      </c>
      <c r="J36" s="16">
        <v>2.2000000000000001E-3</v>
      </c>
      <c r="K36" s="15">
        <f t="shared" si="3"/>
        <v>1.1045098317428703</v>
      </c>
      <c r="L36" s="17">
        <v>0.13159999999999999</v>
      </c>
      <c r="M36" s="18" t="s">
        <v>18</v>
      </c>
    </row>
    <row r="37" spans="3:13" ht="12.75">
      <c r="C37" s="13">
        <v>34059</v>
      </c>
      <c r="D37" s="16">
        <v>1.7899999999999999E-2</v>
      </c>
      <c r="E37" s="15">
        <f t="shared" si="0"/>
        <v>1.4238095893463825</v>
      </c>
      <c r="F37" s="16">
        <v>1.6699660255209883E-2</v>
      </c>
      <c r="G37" s="15">
        <f t="shared" si="1"/>
        <v>1.343179006891676</v>
      </c>
      <c r="H37" s="16">
        <v>1.8697279985565585E-2</v>
      </c>
      <c r="I37" s="15">
        <f t="shared" si="2"/>
        <v>1.4017006486050343</v>
      </c>
      <c r="J37" s="16">
        <v>2.5000000000000001E-3</v>
      </c>
      <c r="K37" s="15">
        <f t="shared" si="3"/>
        <v>1.1072711063222274</v>
      </c>
      <c r="L37" s="17">
        <v>0.12529999999999999</v>
      </c>
      <c r="M37" s="18" t="s">
        <v>18</v>
      </c>
    </row>
    <row r="38" spans="3:13" ht="12.75">
      <c r="C38" s="13">
        <v>34089</v>
      </c>
      <c r="D38" s="16">
        <v>-1E-4</v>
      </c>
      <c r="E38" s="15">
        <f t="shared" si="0"/>
        <v>1.4236672083874478</v>
      </c>
      <c r="F38" s="16">
        <v>-1.4011222133784866E-3</v>
      </c>
      <c r="G38" s="15">
        <f t="shared" si="1"/>
        <v>1.3412970489485765</v>
      </c>
      <c r="H38" s="16">
        <v>-2.5416786591980878E-2</v>
      </c>
      <c r="I38" s="15">
        <f t="shared" si="2"/>
        <v>1.3660739223535989</v>
      </c>
      <c r="J38" s="16">
        <v>2.3999999999999998E-3</v>
      </c>
      <c r="K38" s="15">
        <f t="shared" si="3"/>
        <v>1.1099285569774007</v>
      </c>
      <c r="L38" s="17">
        <v>0.1242</v>
      </c>
      <c r="M38" s="18" t="s">
        <v>18</v>
      </c>
    </row>
    <row r="39" spans="3:13" ht="12.75">
      <c r="C39" s="13">
        <v>34120</v>
      </c>
      <c r="D39" s="16">
        <v>1.6500000000000001E-2</v>
      </c>
      <c r="E39" s="15">
        <f t="shared" si="0"/>
        <v>1.4471577173258405</v>
      </c>
      <c r="F39" s="16">
        <v>5.8033832209107381E-3</v>
      </c>
      <c r="G39" s="15">
        <f t="shared" si="1"/>
        <v>1.3490811097367017</v>
      </c>
      <c r="H39" s="16">
        <v>2.2808332765396733E-2</v>
      </c>
      <c r="I39" s="15">
        <f t="shared" si="2"/>
        <v>1.3972317909567706</v>
      </c>
      <c r="J39" s="16">
        <v>2.2000000000000001E-3</v>
      </c>
      <c r="K39" s="15">
        <f t="shared" si="3"/>
        <v>1.112370399802751</v>
      </c>
      <c r="L39" s="17">
        <v>0.13470000000000001</v>
      </c>
      <c r="M39" s="18" t="s">
        <v>18</v>
      </c>
    </row>
    <row r="40" spans="3:13" ht="12.75">
      <c r="C40" s="13">
        <v>34150</v>
      </c>
      <c r="D40" s="16">
        <v>7.9000000000000008E-3</v>
      </c>
      <c r="E40" s="15">
        <f t="shared" si="0"/>
        <v>1.4585902632927148</v>
      </c>
      <c r="F40" s="16">
        <v>2.3701772884752552E-2</v>
      </c>
      <c r="G40" s="15">
        <f t="shared" si="1"/>
        <v>1.3810567238027911</v>
      </c>
      <c r="H40" s="16">
        <v>6.8853696999315872E-4</v>
      </c>
      <c r="I40" s="15">
        <f t="shared" si="2"/>
        <v>1.398193836700494</v>
      </c>
      <c r="J40" s="16">
        <v>2.5000000000000001E-3</v>
      </c>
      <c r="K40" s="15">
        <f t="shared" si="3"/>
        <v>1.1151513258022578</v>
      </c>
      <c r="L40" s="17">
        <v>0.11259999999999999</v>
      </c>
      <c r="M40" s="18" t="s">
        <v>18</v>
      </c>
    </row>
    <row r="41" spans="3:13" ht="12.75">
      <c r="C41" s="13">
        <v>34181</v>
      </c>
      <c r="D41" s="16">
        <v>2.0000000000000001E-4</v>
      </c>
      <c r="E41" s="15">
        <f t="shared" si="0"/>
        <v>1.4588819813453733</v>
      </c>
      <c r="F41" s="16">
        <v>6.2952631983008841E-3</v>
      </c>
      <c r="G41" s="15">
        <f t="shared" si="1"/>
        <v>1.3897508393709128</v>
      </c>
      <c r="H41" s="16">
        <v>-5.349136591645598E-3</v>
      </c>
      <c r="I41" s="15">
        <f t="shared" si="2"/>
        <v>1.3907147068863861</v>
      </c>
      <c r="J41" s="16">
        <v>2.3999999999999998E-3</v>
      </c>
      <c r="K41" s="15">
        <f t="shared" si="3"/>
        <v>1.1178276889841832</v>
      </c>
      <c r="L41" s="17">
        <v>0.1173</v>
      </c>
      <c r="M41" s="18" t="s">
        <v>18</v>
      </c>
    </row>
    <row r="42" spans="3:13" ht="12.75">
      <c r="C42" s="13">
        <v>34212</v>
      </c>
      <c r="D42" s="16">
        <v>1.7100000000000001E-2</v>
      </c>
      <c r="E42" s="15">
        <f t="shared" si="0"/>
        <v>1.483828863226379</v>
      </c>
      <c r="F42" s="16">
        <v>9.1040866668361618E-3</v>
      </c>
      <c r="G42" s="15">
        <f t="shared" si="1"/>
        <v>1.4024032514578539</v>
      </c>
      <c r="H42" s="16">
        <v>3.4409657911766756E-2</v>
      </c>
      <c r="I42" s="15">
        <f t="shared" si="2"/>
        <v>1.4385687242032097</v>
      </c>
      <c r="J42" s="16">
        <v>2.5000000000000001E-3</v>
      </c>
      <c r="K42" s="15">
        <f t="shared" si="3"/>
        <v>1.1206222582066436</v>
      </c>
      <c r="L42" s="17">
        <v>0.11849999999999999</v>
      </c>
      <c r="M42" s="18" t="s">
        <v>18</v>
      </c>
    </row>
    <row r="43" spans="3:13" ht="12.75">
      <c r="C43" s="13">
        <v>34242</v>
      </c>
      <c r="D43" s="16">
        <v>2.8000000000000004E-3</v>
      </c>
      <c r="E43" s="15">
        <f t="shared" si="0"/>
        <v>1.4879835840434128</v>
      </c>
      <c r="F43" s="16">
        <v>2.4400846752854023E-2</v>
      </c>
      <c r="G43" s="15">
        <f t="shared" si="1"/>
        <v>1.4366230782823812</v>
      </c>
      <c r="H43" s="16">
        <v>-9.9665623988782759E-3</v>
      </c>
      <c r="I43" s="15">
        <f t="shared" si="2"/>
        <v>1.4242311392483638</v>
      </c>
      <c r="J43" s="16">
        <v>2.5999999999999999E-3</v>
      </c>
      <c r="K43" s="15">
        <f t="shared" si="3"/>
        <v>1.1235358760779808</v>
      </c>
      <c r="L43" s="17">
        <v>0.12990000000000002</v>
      </c>
      <c r="M43" s="18" t="s">
        <v>18</v>
      </c>
    </row>
    <row r="44" spans="3:13" ht="12.75">
      <c r="C44" s="13">
        <v>34273</v>
      </c>
      <c r="D44" s="16">
        <v>1.7100000000000001E-2</v>
      </c>
      <c r="E44" s="15">
        <f t="shared" si="0"/>
        <v>1.513428103330555</v>
      </c>
      <c r="F44" s="16">
        <v>-1.0024785205139757E-3</v>
      </c>
      <c r="G44" s="15">
        <f t="shared" si="1"/>
        <v>1.4351828945043286</v>
      </c>
      <c r="H44" s="16">
        <v>1.9392935741834316E-2</v>
      </c>
      <c r="I44" s="15">
        <f t="shared" si="2"/>
        <v>1.4518511622133268</v>
      </c>
      <c r="J44" s="16">
        <v>2.2000000000000001E-3</v>
      </c>
      <c r="K44" s="15">
        <f t="shared" si="3"/>
        <v>1.1260076550053524</v>
      </c>
      <c r="L44" s="17">
        <v>0.11460000000000001</v>
      </c>
      <c r="M44" s="18" t="s">
        <v>18</v>
      </c>
    </row>
    <row r="45" spans="3:13" ht="12.75">
      <c r="C45" s="13">
        <v>34303</v>
      </c>
      <c r="D45" s="16">
        <v>1.9E-3</v>
      </c>
      <c r="E45" s="15">
        <f t="shared" si="0"/>
        <v>1.5163036167268831</v>
      </c>
      <c r="F45" s="16">
        <v>-1.4498196190452711E-2</v>
      </c>
      <c r="G45" s="15">
        <f t="shared" si="1"/>
        <v>1.4143753313306231</v>
      </c>
      <c r="H45" s="16">
        <v>-1.2611418677724751E-2</v>
      </c>
      <c r="I45" s="15">
        <f t="shared" si="2"/>
        <v>1.4335412593489132</v>
      </c>
      <c r="J45" s="16">
        <v>2.5000000000000001E-3</v>
      </c>
      <c r="K45" s="15">
        <f t="shared" si="3"/>
        <v>1.1288226741428657</v>
      </c>
      <c r="L45" s="17">
        <v>0.1376</v>
      </c>
      <c r="M45" s="18" t="s">
        <v>18</v>
      </c>
    </row>
    <row r="46" spans="3:13" ht="12.75">
      <c r="C46" s="13">
        <v>34334</v>
      </c>
      <c r="D46" s="16">
        <v>3.9000000000000003E-3</v>
      </c>
      <c r="E46" s="15">
        <f t="shared" si="0"/>
        <v>1.522217200832118</v>
      </c>
      <c r="F46" s="16">
        <v>7.6962000012493438E-3</v>
      </c>
      <c r="G46" s="15">
        <f t="shared" si="1"/>
        <v>1.4252606467573767</v>
      </c>
      <c r="H46" s="16">
        <v>9.9149221743553007E-3</v>
      </c>
      <c r="I46" s="15">
        <f t="shared" si="2"/>
        <v>1.447754709369085</v>
      </c>
      <c r="J46" s="16">
        <v>2.3E-3</v>
      </c>
      <c r="K46" s="15">
        <f t="shared" si="3"/>
        <v>1.1314189662933942</v>
      </c>
      <c r="L46" s="17">
        <v>0.1166</v>
      </c>
      <c r="M46" s="18" t="s">
        <v>18</v>
      </c>
    </row>
    <row r="47" spans="3:13" ht="12.75">
      <c r="C47" s="13">
        <v>34365</v>
      </c>
      <c r="D47" s="16">
        <v>2.1099999999999997E-2</v>
      </c>
      <c r="E47" s="15">
        <f t="shared" si="0"/>
        <v>1.5543359837696755</v>
      </c>
      <c r="F47" s="16">
        <v>7.8047994247138425E-3</v>
      </c>
      <c r="G47" s="15">
        <f t="shared" si="1"/>
        <v>1.4363845202332561</v>
      </c>
      <c r="H47" s="16">
        <v>3.2346573492529673E-2</v>
      </c>
      <c r="I47" s="15">
        <f t="shared" si="2"/>
        <v>1.4945846134748482</v>
      </c>
      <c r="J47" s="16">
        <v>2.5000000000000001E-3</v>
      </c>
      <c r="K47" s="15">
        <f t="shared" si="3"/>
        <v>1.1342475137091277</v>
      </c>
      <c r="L47" s="17">
        <v>0.10630000000000001</v>
      </c>
      <c r="M47" s="18" t="s">
        <v>18</v>
      </c>
    </row>
    <row r="48" spans="3:13" ht="12.75">
      <c r="C48" s="13">
        <v>34393</v>
      </c>
      <c r="D48" s="16">
        <v>-4.4000000000000003E-3</v>
      </c>
      <c r="E48" s="15">
        <f t="shared" si="0"/>
        <v>1.547496905441089</v>
      </c>
      <c r="F48" s="16">
        <v>5.8005782124623626E-3</v>
      </c>
      <c r="G48" s="15">
        <f t="shared" si="1"/>
        <v>1.4447163809860395</v>
      </c>
      <c r="H48" s="16">
        <v>-2.9921096345514986E-2</v>
      </c>
      <c r="I48" s="15">
        <f t="shared" si="2"/>
        <v>1.449865003258543</v>
      </c>
      <c r="J48" s="16">
        <v>2.0999999999999999E-3</v>
      </c>
      <c r="K48" s="15">
        <f t="shared" si="3"/>
        <v>1.1366294334879168</v>
      </c>
      <c r="L48" s="17">
        <v>0.1487</v>
      </c>
      <c r="M48" s="18" t="s">
        <v>18</v>
      </c>
    </row>
    <row r="49" spans="3:13" ht="12.75">
      <c r="C49" s="13">
        <v>34424</v>
      </c>
      <c r="D49" s="16">
        <v>1.4499999999999999E-2</v>
      </c>
      <c r="E49" s="15">
        <f t="shared" si="0"/>
        <v>1.5699356105699847</v>
      </c>
      <c r="F49" s="16">
        <v>4.3972038920451744E-3</v>
      </c>
      <c r="G49" s="15">
        <f t="shared" si="1"/>
        <v>1.4510690934794128</v>
      </c>
      <c r="H49" s="16">
        <v>-4.6084034332926627E-2</v>
      </c>
      <c r="I49" s="15">
        <f t="shared" si="2"/>
        <v>1.3830493746702675</v>
      </c>
      <c r="J49" s="16">
        <v>2.7000000000000001E-3</v>
      </c>
      <c r="K49" s="15">
        <f t="shared" si="3"/>
        <v>1.1396983329583341</v>
      </c>
      <c r="L49" s="17">
        <v>0.20449999999999999</v>
      </c>
      <c r="M49" s="18" t="s">
        <v>18</v>
      </c>
    </row>
    <row r="50" spans="3:13" ht="12.75">
      <c r="C50" s="13">
        <v>34454</v>
      </c>
      <c r="D50" s="16">
        <v>1.7500000000000002E-2</v>
      </c>
      <c r="E50" s="15">
        <f t="shared" si="0"/>
        <v>1.5974094837549595</v>
      </c>
      <c r="F50" s="16">
        <v>9.2003994349457649E-3</v>
      </c>
      <c r="G50" s="15">
        <f t="shared" si="1"/>
        <v>1.4644195087471279</v>
      </c>
      <c r="H50" s="16">
        <v>1.1780280931651843E-2</v>
      </c>
      <c r="I50" s="15">
        <f t="shared" si="2"/>
        <v>1.3993420848462286</v>
      </c>
      <c r="J50" s="16">
        <v>2.7000000000000001E-3</v>
      </c>
      <c r="K50" s="15">
        <f t="shared" si="3"/>
        <v>1.1427755184573216</v>
      </c>
      <c r="L50" s="17">
        <v>0.13769999999999999</v>
      </c>
      <c r="M50" s="18" t="s">
        <v>18</v>
      </c>
    </row>
    <row r="51" spans="3:13" ht="12.75">
      <c r="C51" s="13">
        <v>34485</v>
      </c>
      <c r="D51" s="16">
        <v>4.4000000000000003E-3</v>
      </c>
      <c r="E51" s="15">
        <f t="shared" si="0"/>
        <v>1.6044380854834812</v>
      </c>
      <c r="F51" s="16">
        <v>-9.5026637625721753E-3</v>
      </c>
      <c r="G51" s="15">
        <f t="shared" si="1"/>
        <v>1.4505036225481529</v>
      </c>
      <c r="H51" s="16">
        <v>1.239715242509587E-2</v>
      </c>
      <c r="I51" s="15">
        <f t="shared" si="2"/>
        <v>1.4166899419669188</v>
      </c>
      <c r="J51" s="16">
        <v>3.2000000000000002E-3</v>
      </c>
      <c r="K51" s="15">
        <f t="shared" si="3"/>
        <v>1.1464324001163853</v>
      </c>
      <c r="L51" s="17">
        <v>0.1303</v>
      </c>
      <c r="M51" s="18" t="s">
        <v>18</v>
      </c>
    </row>
    <row r="52" spans="3:13" ht="12.75">
      <c r="C52" s="13">
        <v>34515</v>
      </c>
      <c r="D52" s="16">
        <v>2.3E-3</v>
      </c>
      <c r="E52" s="15">
        <f t="shared" si="0"/>
        <v>1.6081282930800931</v>
      </c>
      <c r="F52" s="16">
        <v>5.8050289946883511E-3</v>
      </c>
      <c r="G52" s="15">
        <f t="shared" si="1"/>
        <v>1.4589238381339453</v>
      </c>
      <c r="H52" s="16">
        <v>-2.6790799561883905E-2</v>
      </c>
      <c r="I52" s="15">
        <f t="shared" si="2"/>
        <v>1.3787356856903461</v>
      </c>
      <c r="J52" s="16">
        <v>3.0999999999999999E-3</v>
      </c>
      <c r="K52" s="15">
        <f t="shared" si="3"/>
        <v>1.1499863405567461</v>
      </c>
      <c r="L52" s="17">
        <v>0.1497</v>
      </c>
      <c r="M52" s="18" t="s">
        <v>18</v>
      </c>
    </row>
    <row r="53" spans="3:13" ht="12.75">
      <c r="C53" s="13">
        <v>34546</v>
      </c>
      <c r="D53" s="16">
        <v>1.7100000000000001E-2</v>
      </c>
      <c r="E53" s="15">
        <f t="shared" si="0"/>
        <v>1.6356272868917625</v>
      </c>
      <c r="F53" s="16">
        <v>3.6942605725497719E-3</v>
      </c>
      <c r="G53" s="15">
        <f t="shared" si="1"/>
        <v>1.4643134829475166</v>
      </c>
      <c r="H53" s="16">
        <v>3.1534877439394871E-2</v>
      </c>
      <c r="I53" s="15">
        <f t="shared" si="2"/>
        <v>1.4222139465599113</v>
      </c>
      <c r="J53" s="16">
        <v>2.8000000000000004E-3</v>
      </c>
      <c r="K53" s="15">
        <f t="shared" si="3"/>
        <v>1.153206302310305</v>
      </c>
      <c r="L53" s="17">
        <v>0.11130000000000001</v>
      </c>
      <c r="M53" s="18" t="s">
        <v>18</v>
      </c>
    </row>
    <row r="54" spans="3:13" ht="12.75">
      <c r="C54" s="13">
        <v>34577</v>
      </c>
      <c r="D54" s="16">
        <v>3.4999999999999996E-3</v>
      </c>
      <c r="E54" s="15">
        <f t="shared" si="0"/>
        <v>1.6413519823958838</v>
      </c>
      <c r="F54" s="16">
        <v>-3.4996470183610517E-3</v>
      </c>
      <c r="G54" s="15">
        <f t="shared" si="1"/>
        <v>1.4591889026329734</v>
      </c>
      <c r="H54" s="16">
        <v>3.7553460766343694E-2</v>
      </c>
      <c r="I54" s="15">
        <f t="shared" si="2"/>
        <v>1.4756230022033958</v>
      </c>
      <c r="J54" s="16">
        <v>3.7000000000000002E-3</v>
      </c>
      <c r="K54" s="15">
        <f t="shared" si="3"/>
        <v>1.1574731656288531</v>
      </c>
      <c r="L54" s="17">
        <v>0.1197</v>
      </c>
      <c r="M54" s="18" t="s">
        <v>18</v>
      </c>
    </row>
    <row r="55" spans="3:13" ht="12.75">
      <c r="C55" s="13">
        <v>34607</v>
      </c>
      <c r="D55" s="16">
        <v>7.4999999999999997E-3</v>
      </c>
      <c r="E55" s="15">
        <f t="shared" si="0"/>
        <v>1.653662122263853</v>
      </c>
      <c r="F55" s="16">
        <v>1.9981713704423664E-4</v>
      </c>
      <c r="G55" s="15">
        <f t="shared" si="1"/>
        <v>1.4594804735819042</v>
      </c>
      <c r="H55" s="16">
        <v>-2.6919598729731486E-2</v>
      </c>
      <c r="I55" s="15">
        <f t="shared" si="2"/>
        <v>1.4358998231077187</v>
      </c>
      <c r="J55" s="16">
        <v>3.7000000000000002E-3</v>
      </c>
      <c r="K55" s="15">
        <f t="shared" si="3"/>
        <v>1.1617558163416799</v>
      </c>
      <c r="L55" s="17">
        <v>0.14279999999999998</v>
      </c>
      <c r="M55" s="18" t="s">
        <v>18</v>
      </c>
    </row>
    <row r="56" spans="3:13" ht="12.75">
      <c r="C56" s="13">
        <v>34638</v>
      </c>
      <c r="D56" s="16">
        <v>1.8100000000000002E-2</v>
      </c>
      <c r="E56" s="15">
        <f t="shared" si="0"/>
        <v>1.6835934066768288</v>
      </c>
      <c r="F56" s="16">
        <v>-1.1986633087950518E-3</v>
      </c>
      <c r="G56" s="15">
        <f t="shared" si="1"/>
        <v>1.4577310478883188</v>
      </c>
      <c r="H56" s="16">
        <v>2.0683394929650545E-2</v>
      </c>
      <c r="I56" s="15">
        <f t="shared" si="2"/>
        <v>1.465599106228471</v>
      </c>
      <c r="J56" s="16">
        <v>3.8E-3</v>
      </c>
      <c r="K56" s="15">
        <f t="shared" si="3"/>
        <v>1.1661704884437782</v>
      </c>
      <c r="L56" s="17">
        <v>0.14560000000000001</v>
      </c>
      <c r="M56" s="18" t="s">
        <v>18</v>
      </c>
    </row>
    <row r="57" spans="3:13" ht="12.75">
      <c r="C57" s="13">
        <v>34668</v>
      </c>
      <c r="D57" s="16">
        <v>-6.4000000000000003E-3</v>
      </c>
      <c r="E57" s="15">
        <f t="shared" si="0"/>
        <v>1.6728184088740972</v>
      </c>
      <c r="F57" s="16">
        <v>-4.497351290412426E-3</v>
      </c>
      <c r="G57" s="15">
        <f t="shared" si="1"/>
        <v>1.4511751192790241</v>
      </c>
      <c r="H57" s="16">
        <v>-3.9618007030025826E-2</v>
      </c>
      <c r="I57" s="15">
        <f t="shared" si="2"/>
        <v>1.4075349905347119</v>
      </c>
      <c r="J57" s="16">
        <v>3.7000000000000002E-3</v>
      </c>
      <c r="K57" s="15">
        <f t="shared" si="3"/>
        <v>1.1704853192510203</v>
      </c>
      <c r="L57" s="17">
        <v>0.1595</v>
      </c>
      <c r="M57" s="18" t="s">
        <v>18</v>
      </c>
    </row>
    <row r="58" spans="3:13" ht="12.75">
      <c r="C58" s="13">
        <v>34699</v>
      </c>
      <c r="D58" s="16">
        <v>6.0000000000000001E-3</v>
      </c>
      <c r="E58" s="15">
        <f t="shared" si="0"/>
        <v>1.6828553193273417</v>
      </c>
      <c r="F58" s="16">
        <v>8.2012128296924253E-3</v>
      </c>
      <c r="G58" s="15">
        <f t="shared" si="1"/>
        <v>1.4630765152853857</v>
      </c>
      <c r="H58" s="16">
        <v>1.2479329732113298E-2</v>
      </c>
      <c r="I58" s="15">
        <f t="shared" si="2"/>
        <v>1.4251000837910814</v>
      </c>
      <c r="J58" s="16">
        <v>4.4000000000000003E-3</v>
      </c>
      <c r="K58" s="15">
        <f t="shared" si="3"/>
        <v>1.1756354546557248</v>
      </c>
      <c r="L58" s="17">
        <v>0.13200000000000001</v>
      </c>
      <c r="M58" s="18" t="s">
        <v>18</v>
      </c>
    </row>
    <row r="59" spans="3:13" ht="12.75">
      <c r="C59" s="13">
        <v>34730</v>
      </c>
      <c r="D59" s="16">
        <v>8.5000000000000006E-3</v>
      </c>
      <c r="E59" s="15">
        <f t="shared" si="0"/>
        <v>1.697159589541624</v>
      </c>
      <c r="F59" s="16">
        <v>2.1981870995403567E-3</v>
      </c>
      <c r="G59" s="15">
        <f t="shared" si="1"/>
        <v>1.4662926312069267</v>
      </c>
      <c r="H59" s="16">
        <v>2.4411489296835898E-2</v>
      </c>
      <c r="I59" s="15">
        <f t="shared" si="2"/>
        <v>1.4598888992334673</v>
      </c>
      <c r="J59" s="16">
        <v>4.1999999999999997E-3</v>
      </c>
      <c r="K59" s="15">
        <f t="shared" si="3"/>
        <v>1.1805731235652788</v>
      </c>
      <c r="L59" s="17">
        <v>0.11960000000000001</v>
      </c>
      <c r="M59" s="18" t="s">
        <v>18</v>
      </c>
    </row>
    <row r="60" spans="3:13" ht="12.75">
      <c r="C60" s="13">
        <v>34758</v>
      </c>
      <c r="D60" s="16">
        <v>6.8999999999999999E-3</v>
      </c>
      <c r="E60" s="15">
        <f t="shared" si="0"/>
        <v>1.7088699907094611</v>
      </c>
      <c r="F60" s="16">
        <v>1.4196619565544844E-2</v>
      </c>
      <c r="G60" s="15">
        <f t="shared" si="1"/>
        <v>1.4871090298639329</v>
      </c>
      <c r="H60" s="16">
        <v>3.6074146507376392E-2</v>
      </c>
      <c r="I60" s="15">
        <f t="shared" si="2"/>
        <v>1.5125531452689078</v>
      </c>
      <c r="J60" s="16">
        <v>4.0000000000000001E-3</v>
      </c>
      <c r="K60" s="15">
        <f t="shared" si="3"/>
        <v>1.1852954160595399</v>
      </c>
      <c r="L60" s="17">
        <v>0.11749999999999999</v>
      </c>
      <c r="M60" s="18" t="s">
        <v>18</v>
      </c>
    </row>
    <row r="61" spans="3:13" ht="12.75">
      <c r="C61" s="13">
        <v>34789</v>
      </c>
      <c r="D61" s="16">
        <v>7.8000000000000005E-3</v>
      </c>
      <c r="E61" s="15">
        <f t="shared" si="0"/>
        <v>1.7221991766369948</v>
      </c>
      <c r="F61" s="16">
        <v>1.7705319319593005E-2</v>
      </c>
      <c r="G61" s="15">
        <f t="shared" si="1"/>
        <v>1.5134387701007241</v>
      </c>
      <c r="H61" s="16">
        <v>2.7308726071523903E-2</v>
      </c>
      <c r="I61" s="15">
        <f t="shared" si="2"/>
        <v>1.5538590447816782</v>
      </c>
      <c r="J61" s="16">
        <v>4.5999999999999999E-3</v>
      </c>
      <c r="K61" s="15">
        <f t="shared" si="3"/>
        <v>1.1907477749734137</v>
      </c>
      <c r="L61" s="17">
        <v>0.13369999999999999</v>
      </c>
      <c r="M61" s="18" t="s">
        <v>18</v>
      </c>
    </row>
    <row r="62" spans="3:13" ht="12.75">
      <c r="C62" s="13">
        <v>34819</v>
      </c>
      <c r="D62" s="16">
        <v>1.6200000000000003E-2</v>
      </c>
      <c r="E62" s="15">
        <f t="shared" si="0"/>
        <v>1.7500988032985141</v>
      </c>
      <c r="F62" s="16">
        <v>1.859992644096882E-2</v>
      </c>
      <c r="G62" s="15">
        <f t="shared" si="1"/>
        <v>1.541588619897508</v>
      </c>
      <c r="H62" s="16">
        <v>2.8080687038146701E-2</v>
      </c>
      <c r="I62" s="15">
        <f t="shared" si="2"/>
        <v>1.5974924743195862</v>
      </c>
      <c r="J62" s="16">
        <v>4.4000000000000003E-3</v>
      </c>
      <c r="K62" s="15">
        <f t="shared" si="3"/>
        <v>1.1959870651832967</v>
      </c>
      <c r="L62" s="17">
        <v>0.11749999999999999</v>
      </c>
      <c r="M62" s="18" t="s">
        <v>18</v>
      </c>
    </row>
    <row r="63" spans="3:13" ht="12.75">
      <c r="C63" s="13">
        <v>34850</v>
      </c>
      <c r="D63" s="16">
        <v>1.6500000000000001E-2</v>
      </c>
      <c r="E63" s="15">
        <f t="shared" si="0"/>
        <v>1.7789754335529395</v>
      </c>
      <c r="F63" s="16">
        <v>5.9950595207391441E-3</v>
      </c>
      <c r="G63" s="15">
        <f t="shared" si="1"/>
        <v>1.5508305354302878</v>
      </c>
      <c r="H63" s="16">
        <v>3.6211049809619977E-2</v>
      </c>
      <c r="I63" s="15">
        <f t="shared" si="2"/>
        <v>1.6553393538776657</v>
      </c>
      <c r="J63" s="16">
        <v>5.4000000000000003E-3</v>
      </c>
      <c r="K63" s="15">
        <f t="shared" si="3"/>
        <v>1.2024453953352865</v>
      </c>
      <c r="L63" s="17">
        <v>0.13769999999999999</v>
      </c>
      <c r="M63" s="18" t="s">
        <v>18</v>
      </c>
    </row>
    <row r="64" spans="3:13" ht="12.75">
      <c r="C64" s="13">
        <v>34880</v>
      </c>
      <c r="D64" s="16">
        <v>4.3E-3</v>
      </c>
      <c r="E64" s="15">
        <f t="shared" si="0"/>
        <v>1.7866250279172171</v>
      </c>
      <c r="F64" s="16">
        <v>9.2010733636048222E-3</v>
      </c>
      <c r="G64" s="15">
        <f t="shared" si="1"/>
        <v>1.5650998409613004</v>
      </c>
      <c r="H64" s="16">
        <v>2.1278590176228018E-2</v>
      </c>
      <c r="I64" s="15">
        <f t="shared" si="2"/>
        <v>1.6905626415914106</v>
      </c>
      <c r="J64" s="16">
        <v>4.6999999999999993E-3</v>
      </c>
      <c r="K64" s="15">
        <f t="shared" si="3"/>
        <v>1.2080968886933623</v>
      </c>
      <c r="L64" s="17">
        <v>0.11380000000000001</v>
      </c>
      <c r="M64" s="18" t="s">
        <v>18</v>
      </c>
    </row>
    <row r="65" spans="3:13" ht="12.75">
      <c r="C65" s="13">
        <v>34911</v>
      </c>
      <c r="D65" s="16">
        <v>1.0200000000000001E-2</v>
      </c>
      <c r="E65" s="15">
        <f t="shared" si="0"/>
        <v>1.8048486032019726</v>
      </c>
      <c r="F65" s="16">
        <v>2.2298998520927184E-2</v>
      </c>
      <c r="G65" s="15">
        <f t="shared" si="1"/>
        <v>1.5999999999999999</v>
      </c>
      <c r="H65" s="16">
        <v>3.1776044056906816E-2</v>
      </c>
      <c r="I65" s="15">
        <f t="shared" si="2"/>
        <v>1.7442820345715799</v>
      </c>
      <c r="J65" s="16">
        <v>4.5000000000000005E-3</v>
      </c>
      <c r="K65" s="15">
        <f t="shared" si="3"/>
        <v>1.2135333246924824</v>
      </c>
      <c r="L65" s="17">
        <v>0.13489999999999999</v>
      </c>
      <c r="M65" s="18" t="s">
        <v>18</v>
      </c>
    </row>
    <row r="66" spans="3:13" ht="12.75">
      <c r="C66" s="13">
        <v>34942</v>
      </c>
      <c r="D66" s="16">
        <v>-2.3999999999999998E-3</v>
      </c>
      <c r="E66" s="15">
        <f t="shared" si="0"/>
        <v>1.8005169665542879</v>
      </c>
      <c r="F66" s="16">
        <v>9.8018642869764968E-3</v>
      </c>
      <c r="G66" s="15">
        <f t="shared" si="1"/>
        <v>1.6156829828591623</v>
      </c>
      <c r="H66" s="16">
        <v>-3.2025050706319114E-4</v>
      </c>
      <c r="I66" s="15">
        <f t="shared" si="2"/>
        <v>1.7437234273655471</v>
      </c>
      <c r="J66" s="16">
        <v>4.6999999999999993E-3</v>
      </c>
      <c r="K66" s="15">
        <f t="shared" si="3"/>
        <v>1.2192369313185369</v>
      </c>
      <c r="L66" s="17">
        <v>0.1152</v>
      </c>
      <c r="M66" s="18" t="s">
        <v>18</v>
      </c>
    </row>
    <row r="67" spans="3:13" ht="12.75">
      <c r="C67" s="13">
        <v>34972</v>
      </c>
      <c r="D67" s="16">
        <v>1.6299999999999999E-2</v>
      </c>
      <c r="E67" s="15">
        <f t="shared" si="0"/>
        <v>1.8298653931091229</v>
      </c>
      <c r="F67" s="16">
        <v>1.8500188665831755E-2</v>
      </c>
      <c r="G67" s="15">
        <f t="shared" si="1"/>
        <v>1.6455734228662307</v>
      </c>
      <c r="H67" s="16">
        <v>4.0097529721648595E-2</v>
      </c>
      <c r="I67" s="15">
        <f t="shared" si="2"/>
        <v>1.8136424293206721</v>
      </c>
      <c r="J67" s="16">
        <v>4.3E-3</v>
      </c>
      <c r="K67" s="15">
        <f t="shared" si="3"/>
        <v>1.2244796501232067</v>
      </c>
      <c r="L67" s="17">
        <v>0.12740000000000001</v>
      </c>
      <c r="M67" s="18" t="s">
        <v>18</v>
      </c>
    </row>
    <row r="68" spans="3:13" ht="12.75">
      <c r="C68" s="13">
        <v>35003</v>
      </c>
      <c r="D68" s="16">
        <v>1.5300000000000001E-2</v>
      </c>
      <c r="E68" s="15">
        <f t="shared" si="0"/>
        <v>1.8578623336236926</v>
      </c>
      <c r="F68" s="16">
        <v>1.5801681646854193E-2</v>
      </c>
      <c r="G68" s="15">
        <f t="shared" si="1"/>
        <v>1.6715762502208871</v>
      </c>
      <c r="H68" s="16">
        <v>-4.9793809140842304E-3</v>
      </c>
      <c r="I68" s="15">
        <f t="shared" si="2"/>
        <v>1.8046116128231393</v>
      </c>
      <c r="J68" s="16">
        <v>4.6999999999999993E-3</v>
      </c>
      <c r="K68" s="15">
        <f t="shared" si="3"/>
        <v>1.2302347044787856</v>
      </c>
      <c r="L68" s="17">
        <v>0.13830000000000001</v>
      </c>
      <c r="M68" s="18" t="s">
        <v>18</v>
      </c>
    </row>
    <row r="69" spans="3:13" ht="12.75">
      <c r="C69" s="13">
        <v>35033</v>
      </c>
      <c r="D69" s="16">
        <v>4.4000000000000003E-3</v>
      </c>
      <c r="E69" s="15">
        <f t="shared" si="0"/>
        <v>1.8660369278916367</v>
      </c>
      <c r="F69" s="16">
        <v>7.7964363678649385E-3</v>
      </c>
      <c r="G69" s="15">
        <f t="shared" si="1"/>
        <v>1.6846085880897683</v>
      </c>
      <c r="H69" s="16">
        <v>4.1049011177987982E-2</v>
      </c>
      <c r="I69" s="15">
        <f t="shared" si="2"/>
        <v>1.8786891350898434</v>
      </c>
      <c r="J69" s="16">
        <v>4.1999999999999997E-3</v>
      </c>
      <c r="K69" s="15">
        <f t="shared" si="3"/>
        <v>1.2354016902375964</v>
      </c>
      <c r="L69" s="17">
        <v>0.1158</v>
      </c>
      <c r="M69" s="18" t="s">
        <v>18</v>
      </c>
    </row>
    <row r="70" spans="3:13" ht="12.75">
      <c r="C70" s="13">
        <v>35064</v>
      </c>
      <c r="D70" s="16">
        <v>1.03E-2</v>
      </c>
      <c r="E70" s="15">
        <f t="shared" si="0"/>
        <v>1.8852571082489205</v>
      </c>
      <c r="F70" s="16">
        <v>1.0300843368438652E-2</v>
      </c>
      <c r="G70" s="15">
        <f t="shared" si="1"/>
        <v>1.7019614772928076</v>
      </c>
      <c r="H70" s="16">
        <v>1.7443877298181087E-2</v>
      </c>
      <c r="I70" s="15">
        <f t="shared" si="2"/>
        <v>1.9114607578437766</v>
      </c>
      <c r="J70" s="16">
        <v>4.8999999999999998E-3</v>
      </c>
      <c r="K70" s="15">
        <f t="shared" si="3"/>
        <v>1.2414551585197604</v>
      </c>
      <c r="L70" s="17">
        <v>0.12520000000000001</v>
      </c>
      <c r="M70" s="18" t="s">
        <v>18</v>
      </c>
    </row>
    <row r="71" spans="3:13" ht="12.75">
      <c r="C71" s="13">
        <v>35095</v>
      </c>
      <c r="D71" s="16">
        <v>1.4199999999999999E-2</v>
      </c>
      <c r="E71" s="15">
        <f t="shared" si="0"/>
        <v>1.9120277591860551</v>
      </c>
      <c r="F71" s="16">
        <v>2.1803683784288888E-2</v>
      </c>
      <c r="G71" s="15">
        <f t="shared" si="1"/>
        <v>1.7390705071567412</v>
      </c>
      <c r="H71" s="16">
        <v>3.2617342879872835E-2</v>
      </c>
      <c r="I71" s="15">
        <f t="shared" si="2"/>
        <v>1.9738075287837886</v>
      </c>
      <c r="J71" s="16">
        <v>4.3E-3</v>
      </c>
      <c r="K71" s="15">
        <f t="shared" si="3"/>
        <v>1.2467934157013953</v>
      </c>
      <c r="L71" s="17">
        <v>0.12529999999999999</v>
      </c>
      <c r="M71" s="18" t="s">
        <v>18</v>
      </c>
    </row>
    <row r="72" spans="3:13" ht="12.75">
      <c r="C72" s="13">
        <v>35124</v>
      </c>
      <c r="D72" s="16">
        <v>6.6E-3</v>
      </c>
      <c r="E72" s="15">
        <f t="shared" si="0"/>
        <v>1.9246471423966829</v>
      </c>
      <c r="F72" s="16">
        <v>9.4956002194809958E-3</v>
      </c>
      <c r="G72" s="15">
        <f t="shared" si="1"/>
        <v>1.7555840254461916</v>
      </c>
      <c r="H72" s="16">
        <v>6.9337442218797563E-3</v>
      </c>
      <c r="I72" s="15">
        <f t="shared" si="2"/>
        <v>1.987493405331596</v>
      </c>
      <c r="J72" s="16">
        <v>3.9000000000000003E-3</v>
      </c>
      <c r="K72" s="15">
        <f t="shared" si="3"/>
        <v>1.2516559100226308</v>
      </c>
      <c r="L72" s="17">
        <v>0.1704</v>
      </c>
      <c r="M72" s="18" t="s">
        <v>18</v>
      </c>
    </row>
    <row r="73" spans="3:13" ht="12.75">
      <c r="C73" s="13">
        <v>35155</v>
      </c>
      <c r="D73" s="16">
        <v>1.1599999999999999E-2</v>
      </c>
      <c r="E73" s="15">
        <f t="shared" si="0"/>
        <v>1.9469730492484845</v>
      </c>
      <c r="F73" s="16">
        <v>8.6010357478975112E-3</v>
      </c>
      <c r="G73" s="15">
        <f t="shared" si="1"/>
        <v>1.7706838664074924</v>
      </c>
      <c r="H73" s="16">
        <v>7.9165560638947419E-3</v>
      </c>
      <c r="I73" s="15">
        <f t="shared" si="2"/>
        <v>2.0032275083015247</v>
      </c>
      <c r="J73" s="16">
        <v>3.9000000000000003E-3</v>
      </c>
      <c r="K73" s="15">
        <f t="shared" si="3"/>
        <v>1.2565373680717191</v>
      </c>
      <c r="L73" s="17">
        <v>0.1888</v>
      </c>
      <c r="M73" s="18" t="s">
        <v>18</v>
      </c>
    </row>
    <row r="74" spans="3:13" ht="12.75">
      <c r="C74" s="13">
        <v>35185</v>
      </c>
      <c r="D74" s="16">
        <v>5.6999999999999993E-3</v>
      </c>
      <c r="E74" s="15">
        <f t="shared" si="0"/>
        <v>1.9580707956292009</v>
      </c>
      <c r="F74" s="16">
        <v>3.5028891350558275E-3</v>
      </c>
      <c r="G74" s="15">
        <f t="shared" si="1"/>
        <v>1.7768863756847499</v>
      </c>
      <c r="H74" s="16">
        <v>1.343144848954303E-2</v>
      </c>
      <c r="I74" s="15">
        <f t="shared" si="2"/>
        <v>2.0301337553921122</v>
      </c>
      <c r="J74" s="16">
        <v>4.5999999999999999E-3</v>
      </c>
      <c r="K74" s="15">
        <f t="shared" si="3"/>
        <v>1.2623174399648489</v>
      </c>
      <c r="L74" s="17">
        <v>0.1583</v>
      </c>
      <c r="M74" s="18" t="s">
        <v>18</v>
      </c>
    </row>
    <row r="75" spans="3:13" ht="12.75">
      <c r="C75" s="13">
        <v>35216</v>
      </c>
      <c r="D75" s="16">
        <v>1.34E-2</v>
      </c>
      <c r="E75" s="15">
        <f t="shared" ref="E75:E138" si="4">E74*(1+D75)</f>
        <v>1.9843089442906323</v>
      </c>
      <c r="F75" s="16">
        <v>1.3898005052011877E-2</v>
      </c>
      <c r="G75" s="15">
        <f t="shared" ref="G75:G138" si="5">G74*(1+F75)</f>
        <v>1.8015815515108677</v>
      </c>
      <c r="H75" s="16">
        <v>2.2853386734335235E-2</v>
      </c>
      <c r="I75" s="15">
        <f t="shared" ref="I75:I138" si="6">I74*(1+H75)</f>
        <v>2.0765291872265164</v>
      </c>
      <c r="J75" s="16">
        <v>4.1999999999999997E-3</v>
      </c>
      <c r="K75" s="15">
        <f t="shared" ref="K75:K138" si="7">K74*(1+J75)</f>
        <v>1.2676191732127013</v>
      </c>
      <c r="L75" s="17">
        <v>0.16070000000000001</v>
      </c>
      <c r="M75" s="18" t="s">
        <v>18</v>
      </c>
    </row>
    <row r="76" spans="3:13" ht="12.75">
      <c r="C76" s="13">
        <v>35246</v>
      </c>
      <c r="D76" s="16">
        <v>1.5E-3</v>
      </c>
      <c r="E76" s="15">
        <f t="shared" si="4"/>
        <v>1.9872854077070683</v>
      </c>
      <c r="F76" s="16">
        <v>1.3697689587696142E-2</v>
      </c>
      <c r="G76" s="15">
        <f t="shared" si="5"/>
        <v>1.8262590563703835</v>
      </c>
      <c r="H76" s="16">
        <v>2.2566953610712037E-3</v>
      </c>
      <c r="I76" s="15">
        <f t="shared" si="6"/>
        <v>2.0812152810104596</v>
      </c>
      <c r="J76" s="16">
        <v>4.0000000000000001E-3</v>
      </c>
      <c r="K76" s="15">
        <f t="shared" si="7"/>
        <v>1.2726896499055522</v>
      </c>
      <c r="L76" s="17">
        <v>0.1368</v>
      </c>
      <c r="M76" s="18" t="s">
        <v>18</v>
      </c>
    </row>
    <row r="77" spans="3:13" ht="12.75">
      <c r="C77" s="13">
        <v>35277</v>
      </c>
      <c r="D77" s="16">
        <v>1.8600000000000002E-2</v>
      </c>
      <c r="E77" s="15">
        <f t="shared" si="4"/>
        <v>2.0242489162904196</v>
      </c>
      <c r="F77" s="16">
        <v>1.6202538994465197E-2</v>
      </c>
      <c r="G77" s="15">
        <f t="shared" si="5"/>
        <v>1.8558490899452198</v>
      </c>
      <c r="H77" s="16">
        <v>-4.5748027973696259E-2</v>
      </c>
      <c r="I77" s="15">
        <f t="shared" si="6"/>
        <v>1.9860037861155089</v>
      </c>
      <c r="J77" s="16">
        <v>4.5000000000000005E-3</v>
      </c>
      <c r="K77" s="15">
        <f t="shared" si="7"/>
        <v>1.2784167533301272</v>
      </c>
      <c r="L77" s="17">
        <v>0.1946</v>
      </c>
      <c r="M77" s="18" t="s">
        <v>18</v>
      </c>
    </row>
    <row r="78" spans="3:13" ht="12.75">
      <c r="C78" s="13">
        <v>35308</v>
      </c>
      <c r="D78" s="16">
        <v>2E-3</v>
      </c>
      <c r="E78" s="15">
        <f t="shared" si="4"/>
        <v>2.0282974141230006</v>
      </c>
      <c r="F78" s="16">
        <v>7.7983289295151569E-3</v>
      </c>
      <c r="G78" s="15">
        <f t="shared" si="5"/>
        <v>1.8703216115921539</v>
      </c>
      <c r="H78" s="16">
        <v>1.8813969841393829E-2</v>
      </c>
      <c r="I78" s="15">
        <f t="shared" si="6"/>
        <v>2.0233684014523798</v>
      </c>
      <c r="J78" s="16">
        <v>4.0999999999999995E-3</v>
      </c>
      <c r="K78" s="15">
        <f t="shared" si="7"/>
        <v>1.2836582620187806</v>
      </c>
      <c r="L78" s="17">
        <v>0.17010000000000003</v>
      </c>
      <c r="M78" s="18" t="s">
        <v>18</v>
      </c>
    </row>
    <row r="79" spans="3:13" ht="12.75">
      <c r="C79" s="13">
        <v>35338</v>
      </c>
      <c r="D79" s="16">
        <v>1.1599999999999999E-2</v>
      </c>
      <c r="E79" s="15">
        <f t="shared" si="4"/>
        <v>2.0518256641268273</v>
      </c>
      <c r="F79" s="16">
        <v>6.5994907479581524E-3</v>
      </c>
      <c r="G79" s="15">
        <f t="shared" si="5"/>
        <v>1.8826647817635624</v>
      </c>
      <c r="H79" s="16">
        <v>5.4172610009355804E-2</v>
      </c>
      <c r="I79" s="15">
        <f t="shared" si="6"/>
        <v>2.1329795487695131</v>
      </c>
      <c r="J79" s="16">
        <v>4.4000000000000003E-3</v>
      </c>
      <c r="K79" s="15">
        <f t="shared" si="7"/>
        <v>1.2893063583716633</v>
      </c>
      <c r="L79" s="17">
        <v>0.16949999999999998</v>
      </c>
      <c r="M79" s="18" t="s">
        <v>18</v>
      </c>
    </row>
    <row r="80" spans="3:13" ht="12.75">
      <c r="C80" s="13">
        <v>35369</v>
      </c>
      <c r="D80" s="16">
        <v>1.03E-2</v>
      </c>
      <c r="E80" s="15">
        <f t="shared" si="4"/>
        <v>2.0729594684673338</v>
      </c>
      <c r="F80" s="16">
        <v>2.1001501783367748E-2</v>
      </c>
      <c r="G80" s="15">
        <f t="shared" si="5"/>
        <v>1.9222035695352537</v>
      </c>
      <c r="H80" s="16">
        <v>2.6130857982569866E-2</v>
      </c>
      <c r="I80" s="15">
        <f t="shared" si="6"/>
        <v>2.1887161344381352</v>
      </c>
      <c r="J80" s="16">
        <v>4.1999999999999997E-3</v>
      </c>
      <c r="K80" s="15">
        <f t="shared" si="7"/>
        <v>1.2947214450768243</v>
      </c>
      <c r="L80" s="17">
        <v>0.18109999999999998</v>
      </c>
      <c r="M80" s="18" t="s">
        <v>18</v>
      </c>
    </row>
    <row r="81" spans="3:13" ht="12.75">
      <c r="C81" s="13">
        <v>35399</v>
      </c>
      <c r="D81" s="16">
        <v>1.5100000000000001E-2</v>
      </c>
      <c r="E81" s="15">
        <f t="shared" si="4"/>
        <v>2.1042611564411904</v>
      </c>
      <c r="F81" s="16">
        <v>1.5995955045850557E-3</v>
      </c>
      <c r="G81" s="15">
        <f t="shared" si="5"/>
        <v>1.9252783177239798</v>
      </c>
      <c r="H81" s="16">
        <v>7.3376153813433209E-2</v>
      </c>
      <c r="I81" s="15">
        <f t="shared" si="6"/>
        <v>2.3493157061726109</v>
      </c>
      <c r="J81" s="16">
        <v>4.0999999999999995E-3</v>
      </c>
      <c r="K81" s="15">
        <f t="shared" si="7"/>
        <v>1.3000298030016393</v>
      </c>
      <c r="L81" s="17">
        <v>0.1714</v>
      </c>
      <c r="M81" s="18" t="s">
        <v>18</v>
      </c>
    </row>
    <row r="82" spans="3:13" ht="12.75">
      <c r="C82" s="13">
        <v>35430</v>
      </c>
      <c r="D82" s="16">
        <v>4.0999999999999995E-3</v>
      </c>
      <c r="E82" s="15">
        <f t="shared" si="4"/>
        <v>2.1128886271825991</v>
      </c>
      <c r="F82" s="16">
        <v>9.4996397479611642E-3</v>
      </c>
      <c r="G82" s="15">
        <f t="shared" si="5"/>
        <v>1.9435677681569183</v>
      </c>
      <c r="H82" s="16">
        <v>-2.1505376344086002E-2</v>
      </c>
      <c r="I82" s="15">
        <f t="shared" si="6"/>
        <v>2.2987927877602967</v>
      </c>
      <c r="J82" s="16">
        <v>4.5999999999999999E-3</v>
      </c>
      <c r="K82" s="15">
        <f t="shared" si="7"/>
        <v>1.3060099400954468</v>
      </c>
      <c r="L82" s="17">
        <v>0.20920000000000002</v>
      </c>
      <c r="M82" s="18" t="s">
        <v>18</v>
      </c>
    </row>
    <row r="83" spans="3:13" ht="12.75">
      <c r="C83" s="13">
        <v>35461</v>
      </c>
      <c r="D83" s="16">
        <v>2.3799999999999998E-2</v>
      </c>
      <c r="E83" s="15">
        <f t="shared" si="4"/>
        <v>2.1631753765095452</v>
      </c>
      <c r="F83" s="16">
        <v>1.2001472908038754E-2</v>
      </c>
      <c r="G83" s="15">
        <f t="shared" si="5"/>
        <v>1.9668934440713908</v>
      </c>
      <c r="H83" s="16">
        <v>6.1317061317061272E-2</v>
      </c>
      <c r="I83" s="15">
        <f t="shared" si="6"/>
        <v>2.4397480060826129</v>
      </c>
      <c r="J83" s="16">
        <v>4.5000000000000005E-3</v>
      </c>
      <c r="K83" s="15">
        <f t="shared" si="7"/>
        <v>1.3118869848258763</v>
      </c>
      <c r="L83" s="17">
        <v>0.19469999999999998</v>
      </c>
      <c r="M83" s="18" t="s">
        <v>18</v>
      </c>
    </row>
    <row r="84" spans="3:13" ht="12.75">
      <c r="C84" s="13">
        <v>35489</v>
      </c>
      <c r="D84" s="16">
        <v>6.7000000000000002E-3</v>
      </c>
      <c r="E84" s="15">
        <f t="shared" si="4"/>
        <v>2.177668651532159</v>
      </c>
      <c r="F84" s="16">
        <v>1.19939087115311E-3</v>
      </c>
      <c r="G84" s="15">
        <f t="shared" si="5"/>
        <v>1.9692525181127409</v>
      </c>
      <c r="H84" s="16">
        <v>5.9275465554087248E-3</v>
      </c>
      <c r="I84" s="15">
        <f t="shared" si="6"/>
        <v>2.4542097259721332</v>
      </c>
      <c r="J84" s="16">
        <v>3.9000000000000003E-3</v>
      </c>
      <c r="K84" s="15">
        <f t="shared" si="7"/>
        <v>1.3170033440666973</v>
      </c>
      <c r="L84" s="17">
        <v>0.21100000000000002</v>
      </c>
      <c r="M84" s="18" t="s">
        <v>18</v>
      </c>
    </row>
    <row r="85" spans="3:13" ht="12.75">
      <c r="C85" s="13">
        <v>35520</v>
      </c>
      <c r="D85" s="16">
        <v>8.0000000000000002E-3</v>
      </c>
      <c r="E85" s="15">
        <f t="shared" si="4"/>
        <v>2.1950900007444165</v>
      </c>
      <c r="F85" s="16">
        <v>4.2982770997846047E-3</v>
      </c>
      <c r="G85" s="15">
        <f t="shared" si="5"/>
        <v>1.9777169111150381</v>
      </c>
      <c r="H85" s="16">
        <v>-4.2613995599504406E-2</v>
      </c>
      <c r="I85" s="15">
        <f t="shared" si="6"/>
        <v>2.3496260435092959</v>
      </c>
      <c r="J85" s="16">
        <v>4.3E-3</v>
      </c>
      <c r="K85" s="15">
        <f t="shared" si="7"/>
        <v>1.322666458446184</v>
      </c>
      <c r="L85" s="17">
        <v>0.22140000000000001</v>
      </c>
      <c r="M85" s="18" t="s">
        <v>18</v>
      </c>
    </row>
    <row r="86" spans="3:13" ht="12.75">
      <c r="C86" s="13">
        <v>35550</v>
      </c>
      <c r="D86" s="16">
        <v>1.1000000000000001E-2</v>
      </c>
      <c r="E86" s="15">
        <f t="shared" si="4"/>
        <v>2.2192359907526047</v>
      </c>
      <c r="F86" s="16">
        <v>9.6006933585895959E-3</v>
      </c>
      <c r="G86" s="15">
        <f t="shared" si="5"/>
        <v>1.9967043647287503</v>
      </c>
      <c r="H86" s="16">
        <v>5.8405536770921529E-2</v>
      </c>
      <c r="I86" s="15">
        <f t="shared" si="6"/>
        <v>2.4868572137913931</v>
      </c>
      <c r="J86" s="16">
        <v>4.3E-3</v>
      </c>
      <c r="K86" s="15">
        <f t="shared" si="7"/>
        <v>1.3283539242175026</v>
      </c>
      <c r="L86" s="17">
        <v>0.2006</v>
      </c>
      <c r="M86" s="18" t="s">
        <v>18</v>
      </c>
    </row>
    <row r="87" spans="3:13" ht="12.75">
      <c r="C87" s="13">
        <v>35581</v>
      </c>
      <c r="D87" s="16">
        <v>5.6999999999999993E-3</v>
      </c>
      <c r="E87" s="15">
        <f t="shared" si="4"/>
        <v>2.2318856358998946</v>
      </c>
      <c r="F87" s="16">
        <v>1.490351214892905E-2</v>
      </c>
      <c r="G87" s="15">
        <f t="shared" si="5"/>
        <v>2.0264622724863051</v>
      </c>
      <c r="H87" s="16">
        <v>5.8576883719769324E-2</v>
      </c>
      <c r="I87" s="15">
        <f t="shared" si="6"/>
        <v>2.6325295596313212</v>
      </c>
      <c r="J87" s="16">
        <v>4.8999999999999998E-3</v>
      </c>
      <c r="K87" s="15">
        <f t="shared" si="7"/>
        <v>1.3348628584461684</v>
      </c>
      <c r="L87" s="17">
        <v>0.19190000000000002</v>
      </c>
      <c r="M87" s="18" t="s">
        <v>18</v>
      </c>
    </row>
    <row r="88" spans="3:13" ht="12.75">
      <c r="C88" s="13">
        <v>35611</v>
      </c>
      <c r="D88" s="16">
        <v>1.2800000000000001E-2</v>
      </c>
      <c r="E88" s="15">
        <f t="shared" si="4"/>
        <v>2.2604537720394133</v>
      </c>
      <c r="F88" s="16">
        <v>1.5399707876435964E-2</v>
      </c>
      <c r="G88" s="15">
        <f t="shared" si="5"/>
        <v>2.057669199505213</v>
      </c>
      <c r="H88" s="16">
        <v>4.345263356438922E-2</v>
      </c>
      <c r="I88" s="15">
        <f t="shared" si="6"/>
        <v>2.7469199019334041</v>
      </c>
      <c r="J88" s="16">
        <v>3.7000000000000002E-3</v>
      </c>
      <c r="K88" s="15">
        <f t="shared" si="7"/>
        <v>1.3398018510224192</v>
      </c>
      <c r="L88" s="17">
        <v>0.21530000000000002</v>
      </c>
      <c r="M88" s="18" t="s">
        <v>18</v>
      </c>
    </row>
    <row r="89" spans="3:13" ht="12.75">
      <c r="C89" s="13">
        <v>35642</v>
      </c>
      <c r="D89" s="16">
        <v>6.8000000000000005E-3</v>
      </c>
      <c r="E89" s="15">
        <f t="shared" si="4"/>
        <v>2.275824857689281</v>
      </c>
      <c r="F89" s="16">
        <v>2.1697217964077087E-2</v>
      </c>
      <c r="G89" s="15">
        <f t="shared" si="5"/>
        <v>2.1023148966248457</v>
      </c>
      <c r="H89" s="16">
        <v>7.8123234742526471E-2</v>
      </c>
      <c r="I89" s="15">
        <f t="shared" si="6"/>
        <v>2.9615181702510651</v>
      </c>
      <c r="J89" s="16">
        <v>4.3E-3</v>
      </c>
      <c r="K89" s="15">
        <f t="shared" si="7"/>
        <v>1.3455629989818156</v>
      </c>
      <c r="L89" s="17">
        <v>0.21479999999999999</v>
      </c>
      <c r="M89" s="18" t="s">
        <v>18</v>
      </c>
    </row>
    <row r="90" spans="3:13" ht="12.75">
      <c r="C90" s="13">
        <v>35673</v>
      </c>
      <c r="D90" s="16">
        <v>2.8000000000000004E-3</v>
      </c>
      <c r="E90" s="15">
        <f t="shared" si="4"/>
        <v>2.2821971672908106</v>
      </c>
      <c r="F90" s="16">
        <v>2.1013700933008319E-3</v>
      </c>
      <c r="G90" s="15">
        <f t="shared" si="5"/>
        <v>2.106732638275314</v>
      </c>
      <c r="H90" s="16">
        <v>-5.7445849794087733E-2</v>
      </c>
      <c r="I90" s="15">
        <f t="shared" si="6"/>
        <v>2.7913912422803611</v>
      </c>
      <c r="J90" s="16">
        <v>4.0999999999999995E-3</v>
      </c>
      <c r="K90" s="15">
        <f t="shared" si="7"/>
        <v>1.3510798072776411</v>
      </c>
      <c r="L90" s="17">
        <v>0.24760000000000001</v>
      </c>
      <c r="M90" s="18" t="s">
        <v>18</v>
      </c>
    </row>
    <row r="91" spans="3:13" ht="12.75">
      <c r="C91" s="13">
        <v>35703</v>
      </c>
      <c r="D91" s="16">
        <v>2.3199999999999998E-2</v>
      </c>
      <c r="E91" s="15">
        <f t="shared" si="4"/>
        <v>2.3351441415719578</v>
      </c>
      <c r="F91" s="16">
        <v>2.1800033551417554E-2</v>
      </c>
      <c r="G91" s="15">
        <f t="shared" si="5"/>
        <v>2.1526594804735821</v>
      </c>
      <c r="H91" s="16">
        <v>5.3153523741759079E-2</v>
      </c>
      <c r="I91" s="15">
        <f t="shared" si="6"/>
        <v>2.9397635229494488</v>
      </c>
      <c r="J91" s="16">
        <v>4.4000000000000003E-3</v>
      </c>
      <c r="K91" s="15">
        <f t="shared" si="7"/>
        <v>1.3570245584296627</v>
      </c>
      <c r="L91" s="17">
        <v>0.2291</v>
      </c>
      <c r="M91" s="18" t="s">
        <v>18</v>
      </c>
    </row>
    <row r="92" spans="3:13" ht="12.75">
      <c r="C92" s="13">
        <v>35734</v>
      </c>
      <c r="D92" s="16">
        <v>4.8999999999999998E-3</v>
      </c>
      <c r="E92" s="15">
        <f t="shared" si="4"/>
        <v>2.3465863478656601</v>
      </c>
      <c r="F92" s="16">
        <v>1.3598042998218714E-2</v>
      </c>
      <c r="G92" s="15">
        <f t="shared" si="5"/>
        <v>2.181931436649585</v>
      </c>
      <c r="H92" s="16">
        <v>-3.4477662359597927E-2</v>
      </c>
      <c r="I92" s="15">
        <f t="shared" si="6"/>
        <v>2.8384073487881354</v>
      </c>
      <c r="J92" s="16">
        <v>4.1999999999999997E-3</v>
      </c>
      <c r="K92" s="15">
        <f t="shared" si="7"/>
        <v>1.3627240615750673</v>
      </c>
      <c r="L92" s="17">
        <v>0.35090000000000005</v>
      </c>
      <c r="M92" s="18" t="s">
        <v>18</v>
      </c>
    </row>
    <row r="93" spans="3:13" ht="12.75">
      <c r="C93" s="13">
        <v>35764</v>
      </c>
      <c r="D93" s="16">
        <v>1.49E-2</v>
      </c>
      <c r="E93" s="15">
        <f t="shared" si="4"/>
        <v>2.3815504844488582</v>
      </c>
      <c r="F93" s="16">
        <v>5.3006466869944605E-3</v>
      </c>
      <c r="G93" s="15">
        <f t="shared" si="5"/>
        <v>2.1934970842905108</v>
      </c>
      <c r="H93" s="16">
        <v>4.4586822942861426E-2</v>
      </c>
      <c r="I93" s="15">
        <f t="shared" si="6"/>
        <v>2.9649629146882686</v>
      </c>
      <c r="J93" s="16">
        <v>3.9000000000000003E-3</v>
      </c>
      <c r="K93" s="15">
        <f t="shared" si="7"/>
        <v>1.36803868541521</v>
      </c>
      <c r="L93" s="17">
        <v>0.27429999999999999</v>
      </c>
      <c r="M93" s="18" t="s">
        <v>18</v>
      </c>
    </row>
    <row r="94" spans="3:13" ht="12.75">
      <c r="C94" s="13">
        <v>35795</v>
      </c>
      <c r="D94" s="16">
        <v>3.5999999999999999E-3</v>
      </c>
      <c r="E94" s="15">
        <f t="shared" si="4"/>
        <v>2.390124066192874</v>
      </c>
      <c r="F94" s="16">
        <v>6.7026504471118476E-3</v>
      </c>
      <c r="G94" s="15">
        <f t="shared" si="5"/>
        <v>2.2081993285032695</v>
      </c>
      <c r="H94" s="16">
        <v>1.5731630730583923E-2</v>
      </c>
      <c r="I94" s="15">
        <f t="shared" si="6"/>
        <v>3.0116066163920201</v>
      </c>
      <c r="J94" s="16">
        <v>4.7999999999999996E-3</v>
      </c>
      <c r="K94" s="15">
        <f t="shared" si="7"/>
        <v>1.3746052711052028</v>
      </c>
      <c r="L94" s="17">
        <v>0.24010000000000001</v>
      </c>
      <c r="M94" s="18" t="s">
        <v>18</v>
      </c>
    </row>
    <row r="95" spans="3:13" ht="12.75">
      <c r="C95" s="13">
        <v>35826</v>
      </c>
      <c r="D95" s="16">
        <v>8.5000000000000006E-3</v>
      </c>
      <c r="E95" s="15">
        <f t="shared" si="4"/>
        <v>2.4104401207555135</v>
      </c>
      <c r="F95" s="16">
        <v>5.3976408828284748E-3</v>
      </c>
      <c r="G95" s="15">
        <f t="shared" si="5"/>
        <v>2.2201183954762329</v>
      </c>
      <c r="H95" s="16">
        <v>1.0150139628824384E-2</v>
      </c>
      <c r="I95" s="15">
        <f t="shared" si="6"/>
        <v>3.0421748440554905</v>
      </c>
      <c r="J95" s="16">
        <v>4.3E-3</v>
      </c>
      <c r="K95" s="15">
        <f t="shared" si="7"/>
        <v>1.3805160737709552</v>
      </c>
      <c r="L95" s="17">
        <v>0.2147</v>
      </c>
      <c r="M95" s="18" t="s">
        <v>18</v>
      </c>
    </row>
    <row r="96" spans="3:13" ht="12.75">
      <c r="C96" s="13">
        <v>35854</v>
      </c>
      <c r="D96" s="16">
        <v>1.23E-2</v>
      </c>
      <c r="E96" s="15">
        <f t="shared" si="4"/>
        <v>2.4400885342408061</v>
      </c>
      <c r="F96" s="16">
        <v>7.6012942098832382E-3</v>
      </c>
      <c r="G96" s="15">
        <f t="shared" si="5"/>
        <v>2.2369941685810217</v>
      </c>
      <c r="H96" s="16">
        <v>7.0449259395274799E-2</v>
      </c>
      <c r="I96" s="15">
        <f t="shared" si="6"/>
        <v>3.2564938087701356</v>
      </c>
      <c r="J96" s="16">
        <v>3.9000000000000003E-3</v>
      </c>
      <c r="K96" s="15">
        <f t="shared" si="7"/>
        <v>1.3859000864586619</v>
      </c>
      <c r="L96" s="17">
        <v>0.1855</v>
      </c>
      <c r="M96" s="18" t="s">
        <v>18</v>
      </c>
    </row>
    <row r="97" spans="3:13" ht="12.75">
      <c r="C97" s="13">
        <v>35885</v>
      </c>
      <c r="D97" s="16">
        <v>1.6799999999999999E-2</v>
      </c>
      <c r="E97" s="15">
        <f t="shared" si="4"/>
        <v>2.4810820216160514</v>
      </c>
      <c r="F97" s="16">
        <v>1.2599582120442562E-2</v>
      </c>
      <c r="G97" s="15">
        <f t="shared" si="5"/>
        <v>2.2651793603110093</v>
      </c>
      <c r="H97" s="16">
        <v>4.994568014180345E-2</v>
      </c>
      <c r="I97" s="15">
        <f t="shared" si="6"/>
        <v>3.4191416069267322</v>
      </c>
      <c r="J97" s="16">
        <v>3.9000000000000003E-3</v>
      </c>
      <c r="K97" s="15">
        <f t="shared" si="7"/>
        <v>1.3913050967958507</v>
      </c>
      <c r="L97" s="17">
        <v>0.2422</v>
      </c>
      <c r="M97" s="18" t="s">
        <v>18</v>
      </c>
    </row>
    <row r="98" spans="3:13" ht="12.75">
      <c r="C98" s="13">
        <v>35915</v>
      </c>
      <c r="D98" s="16">
        <v>3.5999999999999999E-3</v>
      </c>
      <c r="E98" s="15">
        <f t="shared" si="4"/>
        <v>2.4900139168938695</v>
      </c>
      <c r="F98" s="16">
        <v>6.5997589449747329E-3</v>
      </c>
      <c r="G98" s="15">
        <f t="shared" si="5"/>
        <v>2.2801289980561941</v>
      </c>
      <c r="H98" s="16">
        <v>9.0764692534603952E-3</v>
      </c>
      <c r="I98" s="15">
        <f t="shared" si="6"/>
        <v>3.45017534059523</v>
      </c>
      <c r="J98" s="16">
        <v>4.3E-3</v>
      </c>
      <c r="K98" s="15">
        <f t="shared" si="7"/>
        <v>1.3972877087120728</v>
      </c>
      <c r="L98" s="17">
        <v>0.21179999999999999</v>
      </c>
      <c r="M98" s="18" t="s">
        <v>18</v>
      </c>
    </row>
    <row r="99" spans="3:13" ht="12.75">
      <c r="C99" s="13">
        <v>35946</v>
      </c>
      <c r="D99" s="16">
        <v>1.6899999999999998E-2</v>
      </c>
      <c r="E99" s="15">
        <f t="shared" si="4"/>
        <v>2.5320951520893757</v>
      </c>
      <c r="F99" s="16">
        <v>4.8011159979074545E-3</v>
      </c>
      <c r="G99" s="15">
        <f t="shared" si="5"/>
        <v>2.2910761618660547</v>
      </c>
      <c r="H99" s="16">
        <v>-1.8826174949404195E-2</v>
      </c>
      <c r="I99" s="15">
        <f t="shared" si="6"/>
        <v>3.3852217360270642</v>
      </c>
      <c r="J99" s="16">
        <v>4.0000000000000001E-3</v>
      </c>
      <c r="K99" s="15">
        <f t="shared" si="7"/>
        <v>1.402876859546921</v>
      </c>
      <c r="L99" s="17">
        <v>0.2132</v>
      </c>
      <c r="M99" s="18" t="s">
        <v>18</v>
      </c>
    </row>
    <row r="100" spans="3:13" ht="12.75">
      <c r="C100" s="13">
        <v>35976</v>
      </c>
      <c r="D100" s="16">
        <v>1.2199999999999999E-2</v>
      </c>
      <c r="E100" s="15">
        <f t="shared" si="4"/>
        <v>2.5629867129448662</v>
      </c>
      <c r="F100" s="16">
        <v>1.6899083700984235E-2</v>
      </c>
      <c r="G100" s="15">
        <f t="shared" si="5"/>
        <v>2.3297932496907587</v>
      </c>
      <c r="H100" s="16">
        <v>3.9438220788031053E-2</v>
      </c>
      <c r="I100" s="15">
        <f t="shared" si="6"/>
        <v>3.5187288582689416</v>
      </c>
      <c r="J100" s="16">
        <v>4.0999999999999995E-3</v>
      </c>
      <c r="K100" s="15">
        <f t="shared" si="7"/>
        <v>1.4086286546710634</v>
      </c>
      <c r="L100" s="17">
        <v>0.1971</v>
      </c>
      <c r="M100" s="18" t="s">
        <v>18</v>
      </c>
    </row>
    <row r="101" spans="3:13" ht="12.75">
      <c r="C101" s="13">
        <v>36007</v>
      </c>
      <c r="D101" s="16">
        <v>7.6E-3</v>
      </c>
      <c r="E101" s="15">
        <f t="shared" si="4"/>
        <v>2.5824654119632475</v>
      </c>
      <c r="F101" s="16">
        <v>-2.7001812762150229E-3</v>
      </c>
      <c r="G101" s="15">
        <f t="shared" si="5"/>
        <v>2.3235023855804915</v>
      </c>
      <c r="H101" s="16">
        <v>-1.1615395470260248E-2</v>
      </c>
      <c r="I101" s="15">
        <f t="shared" si="6"/>
        <v>3.4778574310275303</v>
      </c>
      <c r="J101" s="16">
        <v>4.0000000000000001E-3</v>
      </c>
      <c r="K101" s="15">
        <f t="shared" si="7"/>
        <v>1.4142631692897476</v>
      </c>
      <c r="L101" s="17">
        <v>0.248</v>
      </c>
      <c r="M101" s="18" t="s">
        <v>18</v>
      </c>
    </row>
    <row r="102" spans="3:13" ht="12.75">
      <c r="C102" s="13">
        <v>36038</v>
      </c>
      <c r="D102" s="16">
        <v>2.0999999999999999E-3</v>
      </c>
      <c r="E102" s="15">
        <f t="shared" si="4"/>
        <v>2.5878885893283705</v>
      </c>
      <c r="F102" s="16">
        <v>-1.6701270848068488E-2</v>
      </c>
      <c r="G102" s="15">
        <f t="shared" si="5"/>
        <v>2.2846969429227784</v>
      </c>
      <c r="H102" s="16">
        <v>-0.14579671089616042</v>
      </c>
      <c r="I102" s="15">
        <f t="shared" si="6"/>
        <v>2.9707972566179461</v>
      </c>
      <c r="J102" s="16">
        <v>4.3E-3</v>
      </c>
      <c r="K102" s="15">
        <f t="shared" si="7"/>
        <v>1.4203445009176934</v>
      </c>
      <c r="L102" s="17">
        <v>0.44280000000000003</v>
      </c>
      <c r="M102" s="18" t="s">
        <v>18</v>
      </c>
    </row>
    <row r="103" spans="3:13" ht="12.75">
      <c r="C103" s="13">
        <v>36068</v>
      </c>
      <c r="D103" s="16">
        <v>9.7999999999999997E-3</v>
      </c>
      <c r="E103" s="15">
        <f t="shared" si="4"/>
        <v>2.6132498975037888</v>
      </c>
      <c r="F103" s="16">
        <v>8.1018787077212703E-3</v>
      </c>
      <c r="G103" s="15">
        <f t="shared" si="5"/>
        <v>2.3032072804382402</v>
      </c>
      <c r="H103" s="16">
        <v>6.2395537355841579E-2</v>
      </c>
      <c r="I103" s="15">
        <f t="shared" si="6"/>
        <v>3.1561617478198829</v>
      </c>
      <c r="J103" s="16">
        <v>4.5999999999999999E-3</v>
      </c>
      <c r="K103" s="15">
        <f t="shared" si="7"/>
        <v>1.4268780856219148</v>
      </c>
      <c r="L103" s="17">
        <v>0.40950000000000003</v>
      </c>
      <c r="M103" s="18" t="s">
        <v>18</v>
      </c>
    </row>
    <row r="104" spans="3:13" ht="12.75">
      <c r="C104" s="13">
        <v>36099</v>
      </c>
      <c r="D104" s="16">
        <v>1.8600000000000002E-2</v>
      </c>
      <c r="E104" s="15">
        <f t="shared" si="4"/>
        <v>2.661856345597359</v>
      </c>
      <c r="F104" s="16">
        <v>-6.0995024493914274E-3</v>
      </c>
      <c r="G104" s="15">
        <f t="shared" si="5"/>
        <v>2.2891588619897512</v>
      </c>
      <c r="H104" s="16">
        <v>8.0294195730622242E-2</v>
      </c>
      <c r="I104" s="15">
        <f t="shared" si="6"/>
        <v>3.4095832169568352</v>
      </c>
      <c r="J104" s="16">
        <v>3.2000000000000002E-3</v>
      </c>
      <c r="K104" s="15">
        <f t="shared" si="7"/>
        <v>1.4314440954959051</v>
      </c>
      <c r="L104" s="17">
        <v>0.28050000000000003</v>
      </c>
      <c r="M104" s="18" t="s">
        <v>18</v>
      </c>
    </row>
    <row r="105" spans="3:13" ht="12.75">
      <c r="C105" s="13">
        <v>36129</v>
      </c>
      <c r="D105" s="16">
        <v>7.8000000000000005E-3</v>
      </c>
      <c r="E105" s="15">
        <f t="shared" si="4"/>
        <v>2.6826188250930185</v>
      </c>
      <c r="F105" s="16">
        <v>8.499075600087995E-3</v>
      </c>
      <c r="G105" s="15">
        <f t="shared" si="5"/>
        <v>2.3086145962184133</v>
      </c>
      <c r="H105" s="16">
        <v>5.9126034204993294E-2</v>
      </c>
      <c r="I105" s="15">
        <f t="shared" si="6"/>
        <v>3.6111783508673962</v>
      </c>
      <c r="J105" s="16">
        <v>3.0999999999999999E-3</v>
      </c>
      <c r="K105" s="15">
        <f t="shared" si="7"/>
        <v>1.4358815721919427</v>
      </c>
      <c r="L105" s="17">
        <v>0.2601</v>
      </c>
      <c r="M105" s="18" t="s">
        <v>18</v>
      </c>
    </row>
    <row r="106" spans="3:13" ht="12.75">
      <c r="C106" s="13">
        <v>36160</v>
      </c>
      <c r="D106" s="16">
        <v>2.5999999999999999E-3</v>
      </c>
      <c r="E106" s="15">
        <f t="shared" si="4"/>
        <v>2.68959363403826</v>
      </c>
      <c r="F106" s="16">
        <v>3.5898947142818945E-2</v>
      </c>
      <c r="G106" s="15">
        <f t="shared" si="5"/>
        <v>2.3914914295811984</v>
      </c>
      <c r="H106" s="16">
        <v>5.6375308302467175E-2</v>
      </c>
      <c r="I106" s="15">
        <f t="shared" si="6"/>
        <v>3.8147596437327409</v>
      </c>
      <c r="J106" s="16">
        <v>3.8E-3</v>
      </c>
      <c r="K106" s="15">
        <f t="shared" si="7"/>
        <v>1.4413379221662721</v>
      </c>
      <c r="L106" s="17">
        <v>0.24420000000000003</v>
      </c>
      <c r="M106" s="18" t="s">
        <v>18</v>
      </c>
    </row>
    <row r="107" spans="3:13" ht="12.75">
      <c r="C107" s="13">
        <v>36191</v>
      </c>
      <c r="D107" s="16">
        <v>1.9900000000000001E-2</v>
      </c>
      <c r="E107" s="15">
        <f t="shared" si="4"/>
        <v>2.7431165473556214</v>
      </c>
      <c r="F107" s="16">
        <v>1.4999870690769704E-3</v>
      </c>
      <c r="G107" s="15">
        <f t="shared" si="5"/>
        <v>2.3950786358013789</v>
      </c>
      <c r="H107" s="16">
        <v>4.1009412396378231E-2</v>
      </c>
      <c r="I107" s="15">
        <f t="shared" si="6"/>
        <v>3.9712006951556376</v>
      </c>
      <c r="J107" s="16">
        <v>3.4999999999999996E-3</v>
      </c>
      <c r="K107" s="15">
        <f t="shared" si="7"/>
        <v>1.4463826048938542</v>
      </c>
      <c r="L107" s="17">
        <v>0.26250000000000001</v>
      </c>
      <c r="M107" s="18" t="s">
        <v>18</v>
      </c>
    </row>
    <row r="108" spans="3:13" ht="12.75">
      <c r="C108" s="13">
        <v>36219</v>
      </c>
      <c r="D108" s="16">
        <v>1.1000000000000001E-3</v>
      </c>
      <c r="E108" s="15">
        <f t="shared" si="4"/>
        <v>2.7461339755577128</v>
      </c>
      <c r="F108" s="16">
        <v>-1.3298902517753456E-2</v>
      </c>
      <c r="G108" s="15">
        <f t="shared" si="5"/>
        <v>2.3632267185015023</v>
      </c>
      <c r="H108" s="16">
        <v>-3.2282516957894525E-2</v>
      </c>
      <c r="I108" s="15">
        <f t="shared" si="6"/>
        <v>3.8430003413710732</v>
      </c>
      <c r="J108" s="16">
        <v>3.4999999999999996E-3</v>
      </c>
      <c r="K108" s="15">
        <f t="shared" si="7"/>
        <v>1.4514449440109827</v>
      </c>
      <c r="L108" s="17">
        <v>0.27879999999999999</v>
      </c>
      <c r="M108" s="18" t="s">
        <v>18</v>
      </c>
    </row>
    <row r="109" spans="3:13" ht="12.75">
      <c r="C109" s="13">
        <v>36250</v>
      </c>
      <c r="D109" s="16">
        <v>2.2200000000000001E-2</v>
      </c>
      <c r="E109" s="15">
        <f t="shared" si="4"/>
        <v>2.807098149815094</v>
      </c>
      <c r="F109" s="16">
        <v>-7.6008524320484274E-3</v>
      </c>
      <c r="G109" s="15">
        <f t="shared" si="5"/>
        <v>2.3452641809506982</v>
      </c>
      <c r="H109" s="16">
        <v>3.8794182487705164E-2</v>
      </c>
      <c r="I109" s="15">
        <f t="shared" si="6"/>
        <v>3.992086397914536</v>
      </c>
      <c r="J109" s="16">
        <v>4.3E-3</v>
      </c>
      <c r="K109" s="15">
        <f t="shared" si="7"/>
        <v>1.4576861572702298</v>
      </c>
      <c r="L109" s="17">
        <v>0.23260000000000003</v>
      </c>
      <c r="M109" s="18" t="s">
        <v>18</v>
      </c>
    </row>
    <row r="110" spans="3:13" ht="12.75">
      <c r="C110" s="13">
        <v>36280</v>
      </c>
      <c r="D110" s="16">
        <v>2.8999999999999998E-3</v>
      </c>
      <c r="E110" s="15">
        <f t="shared" si="4"/>
        <v>2.8152387344495575</v>
      </c>
      <c r="F110" s="16">
        <v>-6.4987172097333836E-3</v>
      </c>
      <c r="G110" s="15">
        <f t="shared" si="5"/>
        <v>2.3300229722565828</v>
      </c>
      <c r="H110" s="16">
        <v>3.7943981902563095E-2</v>
      </c>
      <c r="I110" s="15">
        <f t="shared" si="6"/>
        <v>4.1435620519504734</v>
      </c>
      <c r="J110" s="16">
        <v>3.7000000000000002E-3</v>
      </c>
      <c r="K110" s="15">
        <f t="shared" si="7"/>
        <v>1.4630795960521297</v>
      </c>
      <c r="L110" s="17">
        <v>0.25069999999999998</v>
      </c>
      <c r="M110" s="18" t="s">
        <v>18</v>
      </c>
    </row>
    <row r="111" spans="3:13" ht="12.75">
      <c r="C111" s="13">
        <v>36311</v>
      </c>
      <c r="D111" s="16">
        <v>1.4499999999999999E-2</v>
      </c>
      <c r="E111" s="15">
        <f t="shared" si="4"/>
        <v>2.8560596960990758</v>
      </c>
      <c r="F111" s="16">
        <v>1.6988229583788444E-3</v>
      </c>
      <c r="G111" s="15">
        <f t="shared" si="5"/>
        <v>2.333981268775402</v>
      </c>
      <c r="H111" s="16">
        <v>-2.4970415973876281E-2</v>
      </c>
      <c r="I111" s="15">
        <f t="shared" si="6"/>
        <v>4.0400955838997019</v>
      </c>
      <c r="J111" s="16">
        <v>3.4000000000000002E-3</v>
      </c>
      <c r="K111" s="15">
        <f t="shared" si="7"/>
        <v>1.468054066678707</v>
      </c>
      <c r="L111" s="17">
        <v>0.25390000000000001</v>
      </c>
      <c r="M111" s="18" t="s">
        <v>18</v>
      </c>
    </row>
    <row r="112" spans="3:13" ht="12.75">
      <c r="C112" s="13">
        <v>36341</v>
      </c>
      <c r="D112" s="16">
        <v>1.7000000000000001E-2</v>
      </c>
      <c r="E112" s="15">
        <f t="shared" si="4"/>
        <v>2.90461271093276</v>
      </c>
      <c r="F112" s="16">
        <v>2.0199878861296233E-2</v>
      </c>
      <c r="G112" s="15">
        <f t="shared" si="5"/>
        <v>2.3811274076691995</v>
      </c>
      <c r="H112" s="16">
        <v>5.4438333435752551E-2</v>
      </c>
      <c r="I112" s="15">
        <f t="shared" si="6"/>
        <v>4.260031654408345</v>
      </c>
      <c r="J112" s="16">
        <v>4.0000000000000001E-3</v>
      </c>
      <c r="K112" s="15">
        <f t="shared" si="7"/>
        <v>1.4739262829454218</v>
      </c>
      <c r="L112" s="17">
        <v>0.2109</v>
      </c>
      <c r="M112" s="18" t="s">
        <v>18</v>
      </c>
    </row>
    <row r="113" spans="3:13" ht="12.75">
      <c r="C113" s="13">
        <v>36372</v>
      </c>
      <c r="D113" s="16">
        <v>3.5999999999999999E-3</v>
      </c>
      <c r="E113" s="15">
        <f t="shared" si="4"/>
        <v>2.9150693166921182</v>
      </c>
      <c r="F113" s="16">
        <v>1.9102324338765703E-2</v>
      </c>
      <c r="G113" s="15">
        <f t="shared" si="5"/>
        <v>2.426612475702421</v>
      </c>
      <c r="H113" s="16">
        <v>-3.2046098593293548E-2</v>
      </c>
      <c r="I113" s="15">
        <f t="shared" si="6"/>
        <v>4.1235142600006238</v>
      </c>
      <c r="J113" s="16">
        <v>3.8E-3</v>
      </c>
      <c r="K113" s="15">
        <f t="shared" si="7"/>
        <v>1.4795272028206146</v>
      </c>
      <c r="L113" s="17">
        <v>0.24640000000000001</v>
      </c>
      <c r="M113" s="18" t="s">
        <v>18</v>
      </c>
    </row>
    <row r="114" spans="3:13" ht="12.75">
      <c r="C114" s="13">
        <v>36403</v>
      </c>
      <c r="D114" s="16">
        <v>8.6999999999999994E-3</v>
      </c>
      <c r="E114" s="15">
        <f t="shared" si="4"/>
        <v>2.9404304197473397</v>
      </c>
      <c r="F114" s="16">
        <v>6.9981503327943813E-3</v>
      </c>
      <c r="G114" s="15">
        <f t="shared" si="5"/>
        <v>2.4435942746068204</v>
      </c>
      <c r="H114" s="16">
        <v>-6.2541393220543195E-3</v>
      </c>
      <c r="I114" s="15">
        <f t="shared" si="6"/>
        <v>4.0977252273221021</v>
      </c>
      <c r="J114" s="16">
        <v>3.9000000000000003E-3</v>
      </c>
      <c r="K114" s="15">
        <f t="shared" si="7"/>
        <v>1.485297358911615</v>
      </c>
      <c r="L114" s="17">
        <v>0.2445</v>
      </c>
      <c r="M114" s="18" t="s">
        <v>18</v>
      </c>
    </row>
    <row r="115" spans="3:13" ht="12.75">
      <c r="C115" s="13">
        <v>36433</v>
      </c>
      <c r="D115" s="16">
        <v>6.6E-3</v>
      </c>
      <c r="E115" s="15">
        <f t="shared" si="4"/>
        <v>2.9598372605176717</v>
      </c>
      <c r="F115" s="16">
        <v>8.5006833811821485E-3</v>
      </c>
      <c r="G115" s="15">
        <f t="shared" si="5"/>
        <v>2.4643664958473224</v>
      </c>
      <c r="H115" s="16">
        <v>-2.855173771783015E-2</v>
      </c>
      <c r="I115" s="15">
        <f t="shared" si="6"/>
        <v>3.9807280513918655</v>
      </c>
      <c r="J115" s="16">
        <v>3.9000000000000003E-3</v>
      </c>
      <c r="K115" s="15">
        <f t="shared" si="7"/>
        <v>1.4910900186113702</v>
      </c>
      <c r="L115" s="17">
        <v>0.25409999999999999</v>
      </c>
      <c r="M115" s="18" t="s">
        <v>18</v>
      </c>
    </row>
    <row r="116" spans="3:13" ht="12.75">
      <c r="C116" s="13">
        <v>36464</v>
      </c>
      <c r="D116" s="16">
        <v>1.0500000000000001E-2</v>
      </c>
      <c r="E116" s="15">
        <f t="shared" si="4"/>
        <v>2.990915551753107</v>
      </c>
      <c r="F116" s="16">
        <v>4.3991581725029245E-3</v>
      </c>
      <c r="G116" s="15">
        <f t="shared" si="5"/>
        <v>2.4752076338575715</v>
      </c>
      <c r="H116" s="16">
        <v>6.2539467221741418E-2</v>
      </c>
      <c r="I116" s="15">
        <f t="shared" si="6"/>
        <v>4.2296806628805532</v>
      </c>
      <c r="J116" s="16">
        <v>3.9000000000000003E-3</v>
      </c>
      <c r="K116" s="15">
        <f t="shared" si="7"/>
        <v>1.4969052696839547</v>
      </c>
      <c r="L116" s="17">
        <v>0.222</v>
      </c>
      <c r="M116" s="18" t="s">
        <v>18</v>
      </c>
    </row>
    <row r="117" spans="3:13" ht="12.75">
      <c r="C117" s="13">
        <v>36494</v>
      </c>
      <c r="D117" s="16">
        <v>1.54E-2</v>
      </c>
      <c r="E117" s="15">
        <f t="shared" si="4"/>
        <v>3.0369756512501049</v>
      </c>
      <c r="F117" s="16">
        <v>1.0501741961277082E-2</v>
      </c>
      <c r="G117" s="15">
        <f t="shared" si="5"/>
        <v>2.5012016257289273</v>
      </c>
      <c r="H117" s="16">
        <v>1.906187405075821E-2</v>
      </c>
      <c r="I117" s="15">
        <f t="shared" si="6"/>
        <v>4.31030630295131</v>
      </c>
      <c r="J117" s="16">
        <v>3.5999999999999999E-3</v>
      </c>
      <c r="K117" s="15">
        <f t="shared" si="7"/>
        <v>1.502294128654817</v>
      </c>
      <c r="L117" s="17">
        <v>0.24179999999999999</v>
      </c>
      <c r="M117" s="18" t="s">
        <v>18</v>
      </c>
    </row>
    <row r="118" spans="3:13" ht="12.75">
      <c r="C118" s="13">
        <v>36525</v>
      </c>
      <c r="D118" s="16">
        <v>3.2000000000000002E-3</v>
      </c>
      <c r="E118" s="15">
        <f t="shared" si="4"/>
        <v>3.0466939733341056</v>
      </c>
      <c r="F118" s="16">
        <v>2.3897331552955672E-2</v>
      </c>
      <c r="G118" s="15">
        <f t="shared" si="5"/>
        <v>2.560973670259763</v>
      </c>
      <c r="H118" s="16">
        <v>5.7843920772404189E-2</v>
      </c>
      <c r="I118" s="15">
        <f t="shared" si="6"/>
        <v>4.5596313192440201</v>
      </c>
      <c r="J118" s="16">
        <v>4.4000000000000003E-3</v>
      </c>
      <c r="K118" s="15">
        <f t="shared" si="7"/>
        <v>1.5089042228208982</v>
      </c>
      <c r="L118" s="17">
        <v>0.23399999999999999</v>
      </c>
      <c r="M118" s="18" t="s">
        <v>18</v>
      </c>
    </row>
    <row r="119" spans="3:13" ht="12.75">
      <c r="C119" s="13">
        <v>36556</v>
      </c>
      <c r="D119" s="16">
        <v>2.1400000000000002E-2</v>
      </c>
      <c r="E119" s="15">
        <f t="shared" si="4"/>
        <v>3.1118932243634556</v>
      </c>
      <c r="F119" s="16">
        <v>-1.1899217184001516E-2</v>
      </c>
      <c r="G119" s="15">
        <f t="shared" si="5"/>
        <v>2.5305000883548323</v>
      </c>
      <c r="H119" s="16">
        <v>-5.0903522205206664E-2</v>
      </c>
      <c r="I119" s="15">
        <f t="shared" si="6"/>
        <v>4.3275300251373263</v>
      </c>
      <c r="J119" s="16">
        <v>4.0999999999999995E-3</v>
      </c>
      <c r="K119" s="15">
        <f t="shared" si="7"/>
        <v>1.5150907301344638</v>
      </c>
      <c r="L119" s="17">
        <v>0.2495</v>
      </c>
      <c r="M119" s="18" t="s">
        <v>18</v>
      </c>
    </row>
    <row r="120" spans="3:13" ht="12.75">
      <c r="C120" s="13">
        <v>36585</v>
      </c>
      <c r="D120" s="16">
        <v>1.2999999999999999E-3</v>
      </c>
      <c r="E120" s="15">
        <f t="shared" si="4"/>
        <v>3.1159386855551285</v>
      </c>
      <c r="F120" s="16">
        <v>2.260109915433552E-2</v>
      </c>
      <c r="G120" s="15">
        <f t="shared" si="5"/>
        <v>2.5876921717617947</v>
      </c>
      <c r="H120" s="16">
        <v>-2.0108142219927405E-2</v>
      </c>
      <c r="I120" s="15">
        <f t="shared" si="6"/>
        <v>4.2405114359308591</v>
      </c>
      <c r="J120" s="16">
        <v>4.3E-3</v>
      </c>
      <c r="K120" s="15">
        <f t="shared" si="7"/>
        <v>1.521605620274042</v>
      </c>
      <c r="L120" s="17">
        <v>0.23370000000000002</v>
      </c>
      <c r="M120" s="18" t="s">
        <v>18</v>
      </c>
    </row>
    <row r="121" spans="3:13" ht="12.75">
      <c r="C121" s="13">
        <v>36616</v>
      </c>
      <c r="D121" s="16">
        <v>1.77E-2</v>
      </c>
      <c r="E121" s="15">
        <f t="shared" si="4"/>
        <v>3.1710908002894547</v>
      </c>
      <c r="F121" s="16">
        <v>4.8006828851899089E-3</v>
      </c>
      <c r="G121" s="15">
        <f t="shared" si="5"/>
        <v>2.6001148612829112</v>
      </c>
      <c r="H121" s="16">
        <v>9.6719895786068655E-2</v>
      </c>
      <c r="I121" s="15">
        <f t="shared" si="6"/>
        <v>4.6506532600937245</v>
      </c>
      <c r="J121" s="16">
        <v>4.6999999999999993E-3</v>
      </c>
      <c r="K121" s="15">
        <f t="shared" si="7"/>
        <v>1.5287571666893298</v>
      </c>
      <c r="L121" s="17">
        <v>0.23670000000000002</v>
      </c>
      <c r="M121" s="18" t="s">
        <v>18</v>
      </c>
    </row>
    <row r="122" spans="3:13" ht="12.75">
      <c r="C122" s="13">
        <v>36646</v>
      </c>
      <c r="D122" s="16">
        <v>2.7000000000000001E-3</v>
      </c>
      <c r="E122" s="15">
        <f t="shared" si="4"/>
        <v>3.1796527454502361</v>
      </c>
      <c r="F122" s="16">
        <v>2.6399937474726555E-2</v>
      </c>
      <c r="G122" s="15">
        <f t="shared" si="5"/>
        <v>2.6687577310478874</v>
      </c>
      <c r="H122" s="16">
        <v>-3.0795820042973876E-2</v>
      </c>
      <c r="I122" s="15">
        <f t="shared" si="6"/>
        <v>4.5074325792136083</v>
      </c>
      <c r="J122" s="16">
        <v>4.5999999999999999E-3</v>
      </c>
      <c r="K122" s="15">
        <f t="shared" si="7"/>
        <v>1.5357894496561006</v>
      </c>
      <c r="L122" s="17">
        <v>0.26200000000000001</v>
      </c>
      <c r="M122" s="18" t="s">
        <v>18</v>
      </c>
    </row>
    <row r="123" spans="3:13" ht="12.75">
      <c r="C123" s="13">
        <v>36677</v>
      </c>
      <c r="D123" s="16">
        <v>1.3000000000000001E-2</v>
      </c>
      <c r="E123" s="15">
        <f t="shared" si="4"/>
        <v>3.2209882311410887</v>
      </c>
      <c r="F123" s="16">
        <v>2.6982287700712104E-3</v>
      </c>
      <c r="G123" s="15">
        <f t="shared" si="5"/>
        <v>2.6759586499381509</v>
      </c>
      <c r="H123" s="16">
        <v>-2.1914997624670529E-2</v>
      </c>
      <c r="I123" s="15">
        <f t="shared" si="6"/>
        <v>4.4086522049467796</v>
      </c>
      <c r="J123" s="16">
        <v>5.0000000000000001E-3</v>
      </c>
      <c r="K123" s="15">
        <f t="shared" si="7"/>
        <v>1.543468396904381</v>
      </c>
      <c r="L123" s="17">
        <v>0.23649999999999999</v>
      </c>
      <c r="M123" s="18" t="s">
        <v>18</v>
      </c>
    </row>
    <row r="124" spans="3:13" ht="12.75">
      <c r="C124" s="13">
        <v>36707</v>
      </c>
      <c r="D124" s="16">
        <v>7.3000000000000001E-3</v>
      </c>
      <c r="E124" s="15">
        <f t="shared" si="4"/>
        <v>3.2445014452284191</v>
      </c>
      <c r="F124" s="16">
        <v>1.5000082545028258E-2</v>
      </c>
      <c r="G124" s="15">
        <f t="shared" si="5"/>
        <v>2.7160982505743054</v>
      </c>
      <c r="H124" s="16">
        <v>2.3933549204561366E-2</v>
      </c>
      <c r="I124" s="15">
        <f t="shared" si="6"/>
        <v>4.5141668994196715</v>
      </c>
      <c r="J124" s="16">
        <v>4.0000000000000001E-3</v>
      </c>
      <c r="K124" s="15">
        <f t="shared" si="7"/>
        <v>1.5496422704919985</v>
      </c>
      <c r="L124" s="17">
        <v>0.19539999999999999</v>
      </c>
      <c r="M124" s="18" t="s">
        <v>18</v>
      </c>
    </row>
    <row r="125" spans="3:13" ht="12.75">
      <c r="C125" s="13">
        <v>36738</v>
      </c>
      <c r="D125" s="16">
        <v>5.7999999999999996E-3</v>
      </c>
      <c r="E125" s="15">
        <f t="shared" si="4"/>
        <v>3.263319553610744</v>
      </c>
      <c r="F125" s="16">
        <v>-4.0011971061261199E-4</v>
      </c>
      <c r="G125" s="15">
        <f t="shared" si="5"/>
        <v>2.7150114861282901</v>
      </c>
      <c r="H125" s="16">
        <v>-1.6341262202667406E-2</v>
      </c>
      <c r="I125" s="15">
        <f t="shared" si="6"/>
        <v>4.4403997144896525</v>
      </c>
      <c r="J125" s="16">
        <v>4.7999999999999996E-3</v>
      </c>
      <c r="K125" s="15">
        <f t="shared" si="7"/>
        <v>1.55708055339036</v>
      </c>
      <c r="L125" s="17">
        <v>0.20739999999999997</v>
      </c>
      <c r="M125" s="18" t="s">
        <v>18</v>
      </c>
    </row>
    <row r="126" spans="3:13" ht="12.75">
      <c r="C126" s="13">
        <v>36769</v>
      </c>
      <c r="D126" s="16">
        <v>1.26E-2</v>
      </c>
      <c r="E126" s="15">
        <f t="shared" si="4"/>
        <v>3.304437379986239</v>
      </c>
      <c r="F126" s="16">
        <v>3.0600257090323383E-2</v>
      </c>
      <c r="G126" s="15">
        <f t="shared" si="5"/>
        <v>2.7980915356069969</v>
      </c>
      <c r="H126" s="16">
        <v>6.069903482594019E-2</v>
      </c>
      <c r="I126" s="15">
        <f t="shared" si="6"/>
        <v>4.709927691400555</v>
      </c>
      <c r="J126" s="16">
        <v>5.0000000000000001E-3</v>
      </c>
      <c r="K126" s="15">
        <f t="shared" si="7"/>
        <v>1.5648659561573117</v>
      </c>
      <c r="L126" s="17">
        <v>0.16839999999999999</v>
      </c>
      <c r="M126" s="18" t="s">
        <v>18</v>
      </c>
    </row>
    <row r="127" spans="3:13" ht="12.75">
      <c r="C127" s="13">
        <v>36799</v>
      </c>
      <c r="D127" s="16">
        <v>1.8E-3</v>
      </c>
      <c r="E127" s="15">
        <f t="shared" si="4"/>
        <v>3.3103853672702144</v>
      </c>
      <c r="F127" s="16">
        <v>9.4004193401707615E-3</v>
      </c>
      <c r="G127" s="15">
        <f t="shared" si="5"/>
        <v>2.8243947693938849</v>
      </c>
      <c r="H127" s="16">
        <v>-5.3476358652680411E-2</v>
      </c>
      <c r="I127" s="15">
        <f t="shared" si="6"/>
        <v>4.458057908947028</v>
      </c>
      <c r="J127" s="16">
        <v>5.1000000000000004E-3</v>
      </c>
      <c r="K127" s="15">
        <f t="shared" si="7"/>
        <v>1.5728467725337141</v>
      </c>
      <c r="L127" s="17">
        <v>0.20569999999999999</v>
      </c>
      <c r="M127" s="18" t="s">
        <v>18</v>
      </c>
    </row>
    <row r="128" spans="3:13" ht="12.75">
      <c r="C128" s="13">
        <v>36830</v>
      </c>
      <c r="D128" s="16">
        <v>8.6E-3</v>
      </c>
      <c r="E128" s="15">
        <f t="shared" si="4"/>
        <v>3.3388546814287379</v>
      </c>
      <c r="F128" s="16">
        <v>2.2992820609074841E-3</v>
      </c>
      <c r="G128" s="15">
        <f t="shared" si="5"/>
        <v>2.8308888496200733</v>
      </c>
      <c r="H128" s="16">
        <v>-4.9564224654023992E-3</v>
      </c>
      <c r="I128" s="15">
        <f t="shared" si="6"/>
        <v>4.435961890575058</v>
      </c>
      <c r="J128" s="16">
        <v>5.6000000000000008E-3</v>
      </c>
      <c r="K128" s="15">
        <f t="shared" si="7"/>
        <v>1.5816547144599029</v>
      </c>
      <c r="L128" s="17">
        <v>0.23629999999999998</v>
      </c>
      <c r="M128" s="18" t="s">
        <v>18</v>
      </c>
    </row>
    <row r="129" spans="3:13" ht="12.75">
      <c r="C129" s="13">
        <v>36860</v>
      </c>
      <c r="D129" s="16">
        <v>6.1999999999999998E-3</v>
      </c>
      <c r="E129" s="15">
        <f t="shared" si="4"/>
        <v>3.3595555804535961</v>
      </c>
      <c r="F129" s="16">
        <v>1.0299625468164793E-2</v>
      </c>
      <c r="G129" s="15">
        <f t="shared" si="5"/>
        <v>2.8600459445131641</v>
      </c>
      <c r="H129" s="16">
        <v>-8.0068560235063702E-2</v>
      </c>
      <c r="I129" s="15">
        <f t="shared" si="6"/>
        <v>4.0807808087391022</v>
      </c>
      <c r="J129" s="16">
        <v>5.1000000000000004E-3</v>
      </c>
      <c r="K129" s="15">
        <f t="shared" si="7"/>
        <v>1.5897211535036486</v>
      </c>
      <c r="L129" s="17">
        <v>0.29649999999999999</v>
      </c>
      <c r="M129" s="18" t="s">
        <v>18</v>
      </c>
    </row>
    <row r="130" spans="3:13" ht="12.75">
      <c r="C130" s="13">
        <v>36891</v>
      </c>
      <c r="D130" s="16">
        <v>3.5999999999999999E-3</v>
      </c>
      <c r="E130" s="15">
        <f t="shared" si="4"/>
        <v>3.3716499805432294</v>
      </c>
      <c r="F130" s="16">
        <v>2.580166821130676E-2</v>
      </c>
      <c r="G130" s="15">
        <f t="shared" si="5"/>
        <v>2.9338399010425862</v>
      </c>
      <c r="H130" s="16">
        <v>4.0533860603064742E-3</v>
      </c>
      <c r="I130" s="15">
        <f t="shared" si="6"/>
        <v>4.0973217887844111</v>
      </c>
      <c r="J130" s="16">
        <v>5.0000000000000001E-3</v>
      </c>
      <c r="K130" s="15">
        <f t="shared" si="7"/>
        <v>1.5976697592711666</v>
      </c>
      <c r="L130" s="17">
        <v>0.26850000000000002</v>
      </c>
      <c r="M130" s="18" t="s">
        <v>18</v>
      </c>
    </row>
    <row r="131" spans="3:13" ht="12.75">
      <c r="C131" s="13">
        <v>36922</v>
      </c>
      <c r="D131" s="16">
        <v>2.1400000000000002E-2</v>
      </c>
      <c r="E131" s="15">
        <f t="shared" si="4"/>
        <v>3.4438032901268549</v>
      </c>
      <c r="F131" s="16">
        <v>-1.5699348294845417E-2</v>
      </c>
      <c r="G131" s="15">
        <f t="shared" si="5"/>
        <v>2.887780526594804</v>
      </c>
      <c r="H131" s="16">
        <v>3.4636592238010078E-2</v>
      </c>
      <c r="I131" s="15">
        <f t="shared" si="6"/>
        <v>4.2392390528504507</v>
      </c>
      <c r="J131" s="16">
        <v>5.4000000000000003E-3</v>
      </c>
      <c r="K131" s="15">
        <f t="shared" si="7"/>
        <v>1.606297175971231</v>
      </c>
      <c r="L131" s="17">
        <v>0.22020000000000001</v>
      </c>
      <c r="M131" s="18" t="s">
        <v>18</v>
      </c>
    </row>
    <row r="132" spans="3:13" ht="12.75">
      <c r="C132" s="13">
        <v>36950</v>
      </c>
      <c r="D132" s="16">
        <v>8.0000000000000004E-4</v>
      </c>
      <c r="E132" s="15">
        <f t="shared" si="4"/>
        <v>3.446558332758956</v>
      </c>
      <c r="F132" s="16">
        <v>2.0698264283026228E-2</v>
      </c>
      <c r="G132" s="15">
        <f t="shared" si="5"/>
        <v>2.9475525711256401</v>
      </c>
      <c r="H132" s="16">
        <v>-9.2290686012547418E-2</v>
      </c>
      <c r="I132" s="15">
        <f t="shared" si="6"/>
        <v>3.847996772491701</v>
      </c>
      <c r="J132" s="16">
        <v>3.9000000000000003E-3</v>
      </c>
      <c r="K132" s="15">
        <f t="shared" si="7"/>
        <v>1.6125617349575188</v>
      </c>
      <c r="L132" s="17">
        <v>0.28350000000000003</v>
      </c>
      <c r="M132" s="18" t="s">
        <v>18</v>
      </c>
    </row>
    <row r="133" spans="3:13" ht="12.75">
      <c r="C133" s="13">
        <v>36981</v>
      </c>
      <c r="D133" s="16">
        <v>1.0700000000000001E-2</v>
      </c>
      <c r="E133" s="15">
        <f t="shared" si="4"/>
        <v>3.4834365069194764</v>
      </c>
      <c r="F133" s="16">
        <v>1.7700627090802324E-2</v>
      </c>
      <c r="G133" s="15">
        <f t="shared" si="5"/>
        <v>2.9997261000176705</v>
      </c>
      <c r="H133" s="16">
        <v>-6.4204719583205727E-2</v>
      </c>
      <c r="I133" s="15">
        <f t="shared" si="6"/>
        <v>3.6009372187567905</v>
      </c>
      <c r="J133" s="16">
        <v>4.4000000000000003E-3</v>
      </c>
      <c r="K133" s="15">
        <f t="shared" si="7"/>
        <v>1.6196570065913318</v>
      </c>
      <c r="L133" s="17">
        <v>0.28639999999999999</v>
      </c>
      <c r="M133" s="18" t="s">
        <v>18</v>
      </c>
    </row>
    <row r="134" spans="3:13" ht="12.75">
      <c r="C134" s="13">
        <v>37011</v>
      </c>
      <c r="D134" s="16">
        <v>1.26E-2</v>
      </c>
      <c r="E134" s="15">
        <f t="shared" si="4"/>
        <v>3.5273278069066616</v>
      </c>
      <c r="F134" s="16">
        <v>6.0086772368330842E-4</v>
      </c>
      <c r="G134" s="15">
        <f t="shared" si="5"/>
        <v>3.0015285386110615</v>
      </c>
      <c r="H134" s="16">
        <v>7.6814354537071416E-2</v>
      </c>
      <c r="I134" s="15">
        <f t="shared" si="6"/>
        <v>3.8775408869441104</v>
      </c>
      <c r="J134" s="16">
        <v>3.9000000000000003E-3</v>
      </c>
      <c r="K134" s="15">
        <f t="shared" si="7"/>
        <v>1.6259736689170381</v>
      </c>
      <c r="L134" s="17">
        <v>0.25480000000000003</v>
      </c>
      <c r="M134" s="18" t="s">
        <v>18</v>
      </c>
    </row>
    <row r="135" spans="3:13" ht="12.75">
      <c r="C135" s="13">
        <v>37042</v>
      </c>
      <c r="D135" s="16">
        <v>2.5999999999999999E-3</v>
      </c>
      <c r="E135" s="15">
        <f t="shared" si="4"/>
        <v>3.5364988592046185</v>
      </c>
      <c r="F135" s="16">
        <v>2.7994218649270894E-3</v>
      </c>
      <c r="G135" s="15">
        <f t="shared" si="5"/>
        <v>3.0099310832302515</v>
      </c>
      <c r="H135" s="16">
        <v>5.0901989659533076E-3</v>
      </c>
      <c r="I135" s="15">
        <f t="shared" si="6"/>
        <v>3.8972783415572749</v>
      </c>
      <c r="J135" s="16">
        <v>3.2000000000000002E-3</v>
      </c>
      <c r="K135" s="15">
        <f t="shared" si="7"/>
        <v>1.6311767846575729</v>
      </c>
      <c r="L135" s="17">
        <v>0.22640000000000002</v>
      </c>
      <c r="M135" s="18" t="s">
        <v>18</v>
      </c>
    </row>
    <row r="136" spans="3:13" ht="12.75">
      <c r="C136" s="13">
        <v>37072</v>
      </c>
      <c r="D136" s="16">
        <v>1.7000000000000001E-3</v>
      </c>
      <c r="E136" s="15">
        <f t="shared" si="4"/>
        <v>3.5425109072652665</v>
      </c>
      <c r="F136" s="16">
        <v>3.598854002771123E-3</v>
      </c>
      <c r="G136" s="15">
        <f t="shared" si="5"/>
        <v>3.0207633857572</v>
      </c>
      <c r="H136" s="16">
        <v>-2.5003583316080213E-2</v>
      </c>
      <c r="I136" s="15">
        <f t="shared" si="6"/>
        <v>3.7998324178381928</v>
      </c>
      <c r="J136" s="16">
        <v>2.8000000000000004E-3</v>
      </c>
      <c r="K136" s="15">
        <f t="shared" si="7"/>
        <v>1.6357440796546139</v>
      </c>
      <c r="L136" s="17">
        <v>0.19059999999999999</v>
      </c>
      <c r="M136" s="18" t="s">
        <v>18</v>
      </c>
    </row>
    <row r="137" spans="3:13" ht="12.75">
      <c r="C137" s="13">
        <v>37103</v>
      </c>
      <c r="D137" s="16">
        <v>3.8E-3</v>
      </c>
      <c r="E137" s="15">
        <f t="shared" si="4"/>
        <v>3.5559724487128745</v>
      </c>
      <c r="F137" s="16">
        <v>4.5014478340986491E-3</v>
      </c>
      <c r="G137" s="15">
        <f t="shared" si="5"/>
        <v>3.034361194557341</v>
      </c>
      <c r="H137" s="16">
        <v>-1.0772447362833004E-2</v>
      </c>
      <c r="I137" s="15">
        <f t="shared" si="6"/>
        <v>3.7588989231294443</v>
      </c>
      <c r="J137" s="16">
        <v>3.0000000000000001E-3</v>
      </c>
      <c r="K137" s="15">
        <f t="shared" si="7"/>
        <v>1.6406513118935775</v>
      </c>
      <c r="L137" s="17">
        <v>0.2162</v>
      </c>
      <c r="M137" s="18" t="s">
        <v>18</v>
      </c>
    </row>
    <row r="138" spans="3:13" ht="12.75">
      <c r="C138" s="13">
        <v>37134</v>
      </c>
      <c r="D138" s="16">
        <v>9.3999999999999986E-3</v>
      </c>
      <c r="E138" s="15">
        <f t="shared" si="4"/>
        <v>3.5893985897307759</v>
      </c>
      <c r="F138" s="16">
        <v>1.7299063270719669E-2</v>
      </c>
      <c r="G138" s="15">
        <f t="shared" si="5"/>
        <v>3.086852800848205</v>
      </c>
      <c r="H138" s="16">
        <v>-6.4108385690579084E-2</v>
      </c>
      <c r="I138" s="15">
        <f t="shared" si="6"/>
        <v>3.5179219811935596</v>
      </c>
      <c r="J138" s="16">
        <v>3.0999999999999999E-3</v>
      </c>
      <c r="K138" s="15">
        <f t="shared" si="7"/>
        <v>1.6457373309604477</v>
      </c>
      <c r="L138" s="17">
        <v>0.2492</v>
      </c>
      <c r="M138" s="18" t="s">
        <v>18</v>
      </c>
    </row>
    <row r="139" spans="3:13" ht="12.75">
      <c r="C139" s="13">
        <v>37164</v>
      </c>
      <c r="D139" s="16">
        <v>6.6E-3</v>
      </c>
      <c r="E139" s="15">
        <f t="shared" ref="E139:E202" si="8">E138*(1+D139)</f>
        <v>3.6130886204229986</v>
      </c>
      <c r="F139" s="16">
        <v>1.310072416063199E-2</v>
      </c>
      <c r="G139" s="15">
        <f t="shared" ref="G139:G202" si="9">G138*(1+F139)</f>
        <v>3.1272928079165916</v>
      </c>
      <c r="H139" s="16">
        <v>-8.1723389615201314E-2</v>
      </c>
      <c r="I139" s="15">
        <f t="shared" ref="I139:I202" si="10">I138*(1+H139)</f>
        <v>3.2304254724885975</v>
      </c>
      <c r="J139" s="16">
        <v>2.8000000000000004E-3</v>
      </c>
      <c r="K139" s="15">
        <f t="shared" ref="K139:K202" si="11">K138*(1+J139)</f>
        <v>1.6503453954871368</v>
      </c>
      <c r="L139" s="17">
        <v>0.31929999999999997</v>
      </c>
      <c r="M139" s="18" t="s">
        <v>18</v>
      </c>
    </row>
    <row r="140" spans="3:13" ht="12.75">
      <c r="C140" s="13">
        <v>37195</v>
      </c>
      <c r="D140" s="16">
        <v>1.2199999999999999E-2</v>
      </c>
      <c r="E140" s="15">
        <f t="shared" si="8"/>
        <v>3.6571683015921592</v>
      </c>
      <c r="F140" s="16">
        <v>9.888486129289521E-5</v>
      </c>
      <c r="G140" s="15">
        <f t="shared" si="9"/>
        <v>3.1276020498321246</v>
      </c>
      <c r="H140" s="16">
        <v>1.8099025880454089E-2</v>
      </c>
      <c r="I140" s="15">
        <f t="shared" si="10"/>
        <v>3.2888930267200469</v>
      </c>
      <c r="J140" s="16">
        <v>2.2000000000000001E-3</v>
      </c>
      <c r="K140" s="15">
        <f t="shared" si="11"/>
        <v>1.6539761553572085</v>
      </c>
      <c r="L140" s="17">
        <v>0.33560000000000001</v>
      </c>
      <c r="M140" s="18" t="s">
        <v>18</v>
      </c>
    </row>
    <row r="141" spans="3:13" ht="12.75">
      <c r="C141" s="13">
        <v>37225</v>
      </c>
      <c r="D141" s="16">
        <v>1.1399999999999999E-2</v>
      </c>
      <c r="E141" s="15">
        <f t="shared" si="8"/>
        <v>3.6988600202303101</v>
      </c>
      <c r="F141" s="16">
        <v>-3.5990530591951671E-3</v>
      </c>
      <c r="G141" s="15">
        <f t="shared" si="9"/>
        <v>3.1163456441067314</v>
      </c>
      <c r="H141" s="16">
        <v>7.5175979920360847E-2</v>
      </c>
      <c r="I141" s="15">
        <f t="shared" si="10"/>
        <v>3.5361387828569679</v>
      </c>
      <c r="J141" s="16">
        <v>1.7000000000000001E-3</v>
      </c>
      <c r="K141" s="15">
        <f t="shared" si="11"/>
        <v>1.6567879148213158</v>
      </c>
      <c r="L141" s="17">
        <v>0.2492</v>
      </c>
      <c r="M141" s="18" t="s">
        <v>18</v>
      </c>
    </row>
    <row r="142" spans="3:13" ht="12.75">
      <c r="C142" s="13">
        <v>37256</v>
      </c>
      <c r="D142" s="16">
        <v>1.1999999999999999E-3</v>
      </c>
      <c r="E142" s="15">
        <f t="shared" si="8"/>
        <v>3.703298652254587</v>
      </c>
      <c r="F142" s="16">
        <v>4.5987048776892653E-3</v>
      </c>
      <c r="G142" s="15">
        <f t="shared" si="9"/>
        <v>3.1306767980208505</v>
      </c>
      <c r="H142" s="16">
        <v>7.5738294791345417E-3</v>
      </c>
      <c r="I142" s="15">
        <f t="shared" si="10"/>
        <v>3.5629208950128808</v>
      </c>
      <c r="J142" s="16">
        <v>1.5E-3</v>
      </c>
      <c r="K142" s="15">
        <f t="shared" si="11"/>
        <v>1.6592730966935478</v>
      </c>
      <c r="L142" s="17">
        <v>0.23800000000000002</v>
      </c>
      <c r="M142" s="18" t="s">
        <v>18</v>
      </c>
    </row>
    <row r="143" spans="3:13" ht="12.75">
      <c r="C143" s="13">
        <v>37287</v>
      </c>
      <c r="D143" s="16">
        <v>-4.0000000000000002E-4</v>
      </c>
      <c r="E143" s="15">
        <f t="shared" si="8"/>
        <v>3.7018173327936852</v>
      </c>
      <c r="F143" s="16">
        <v>7.6143707842971286E-3</v>
      </c>
      <c r="G143" s="15">
        <f t="shared" si="9"/>
        <v>3.1545149319667773</v>
      </c>
      <c r="H143" s="16">
        <v>-1.5573827607832103E-2</v>
      </c>
      <c r="I143" s="15">
        <f t="shared" si="10"/>
        <v>3.5074325792136074</v>
      </c>
      <c r="J143" s="16">
        <v>1.4000000000000002E-3</v>
      </c>
      <c r="K143" s="15">
        <f t="shared" si="11"/>
        <v>1.6615960790289188</v>
      </c>
      <c r="L143" s="17">
        <v>0.2109</v>
      </c>
      <c r="M143" s="18" t="s">
        <v>18</v>
      </c>
    </row>
    <row r="144" spans="3:13" ht="12.75">
      <c r="C144" s="13">
        <v>37315</v>
      </c>
      <c r="D144" s="16">
        <v>5.3E-3</v>
      </c>
      <c r="E144" s="15">
        <f t="shared" si="8"/>
        <v>3.7214369646574919</v>
      </c>
      <c r="F144" s="16">
        <v>-2.2183134095925452E-3</v>
      </c>
      <c r="G144" s="15">
        <f t="shared" si="9"/>
        <v>3.1475172291924354</v>
      </c>
      <c r="H144" s="16">
        <v>-2.0766236064413413E-2</v>
      </c>
      <c r="I144" s="15">
        <f t="shared" si="10"/>
        <v>3.4345964062936432</v>
      </c>
      <c r="J144" s="16">
        <v>1.2999999999999999E-3</v>
      </c>
      <c r="K144" s="15">
        <f t="shared" si="11"/>
        <v>1.6637561539316565</v>
      </c>
      <c r="L144" s="17">
        <v>0.21590000000000001</v>
      </c>
      <c r="M144" s="18" t="s">
        <v>18</v>
      </c>
    </row>
    <row r="145" spans="3:13" ht="12.75">
      <c r="C145" s="13">
        <v>37346</v>
      </c>
      <c r="D145" s="16">
        <v>3.9000000000000003E-3</v>
      </c>
      <c r="E145" s="15">
        <f t="shared" si="8"/>
        <v>3.7359505688196561</v>
      </c>
      <c r="F145" s="16">
        <v>5.5300418823470956E-4</v>
      </c>
      <c r="G145" s="15">
        <f t="shared" si="9"/>
        <v>3.1492578194027194</v>
      </c>
      <c r="H145" s="16">
        <v>3.6738861330225081E-2</v>
      </c>
      <c r="I145" s="15">
        <f t="shared" si="10"/>
        <v>3.5607795673897549</v>
      </c>
      <c r="J145" s="16">
        <v>1.2999999999999999E-3</v>
      </c>
      <c r="K145" s="15">
        <f t="shared" si="11"/>
        <v>1.6659190369317678</v>
      </c>
      <c r="L145" s="17">
        <v>0.17399999999999999</v>
      </c>
      <c r="M145" s="18" t="s">
        <v>18</v>
      </c>
    </row>
    <row r="146" spans="3:13" ht="12.75">
      <c r="C146" s="13">
        <v>37376</v>
      </c>
      <c r="D146" s="16">
        <v>1.09E-2</v>
      </c>
      <c r="E146" s="15">
        <f t="shared" si="8"/>
        <v>3.77667243001979</v>
      </c>
      <c r="F146" s="16">
        <v>9.912101292529011E-3</v>
      </c>
      <c r="G146" s="15">
        <f t="shared" si="9"/>
        <v>3.1804735819049279</v>
      </c>
      <c r="H146" s="16">
        <v>-6.1417652236815723E-2</v>
      </c>
      <c r="I146" s="15">
        <f t="shared" si="10"/>
        <v>3.3420848462278516</v>
      </c>
      <c r="J146" s="16">
        <v>1.5E-3</v>
      </c>
      <c r="K146" s="15">
        <f t="shared" si="11"/>
        <v>1.6684179154871654</v>
      </c>
      <c r="L146" s="17">
        <v>0.21909999999999999</v>
      </c>
      <c r="M146" s="18" t="s">
        <v>18</v>
      </c>
    </row>
    <row r="147" spans="3:13" ht="12.75">
      <c r="C147" s="13">
        <v>37407</v>
      </c>
      <c r="D147" s="16">
        <v>2.0499999999999997E-2</v>
      </c>
      <c r="E147" s="15">
        <f t="shared" si="8"/>
        <v>3.8540942148351958</v>
      </c>
      <c r="F147" s="16">
        <v>3.1391853675072346E-4</v>
      </c>
      <c r="G147" s="15">
        <f t="shared" si="9"/>
        <v>3.1814719915179337</v>
      </c>
      <c r="H147" s="16">
        <v>-9.0814545184414452E-3</v>
      </c>
      <c r="I147" s="15">
        <f t="shared" si="10"/>
        <v>3.3117338547000612</v>
      </c>
      <c r="J147" s="16">
        <v>1.4000000000000002E-3</v>
      </c>
      <c r="K147" s="15">
        <f t="shared" si="11"/>
        <v>1.6707537005688475</v>
      </c>
      <c r="L147" s="17">
        <v>0.19980000000000001</v>
      </c>
      <c r="M147" s="18" t="s">
        <v>18</v>
      </c>
    </row>
    <row r="148" spans="3:13" ht="12.75">
      <c r="C148" s="13">
        <v>37437</v>
      </c>
      <c r="D148" s="16">
        <v>1.9E-3</v>
      </c>
      <c r="E148" s="15">
        <f t="shared" si="8"/>
        <v>3.8614169938433829</v>
      </c>
      <c r="F148" s="16">
        <v>4.9711313350680368E-4</v>
      </c>
      <c r="G148" s="15">
        <f t="shared" si="9"/>
        <v>3.1830535430288012</v>
      </c>
      <c r="H148" s="16">
        <v>-7.2455347939351933E-2</v>
      </c>
      <c r="I148" s="15">
        <f t="shared" si="10"/>
        <v>3.0717810259752372</v>
      </c>
      <c r="J148" s="16">
        <v>1.2999999999999999E-3</v>
      </c>
      <c r="K148" s="15">
        <f t="shared" si="11"/>
        <v>1.6729256803795871</v>
      </c>
      <c r="L148" s="17">
        <v>0.254</v>
      </c>
      <c r="M148" s="18" t="s">
        <v>18</v>
      </c>
    </row>
    <row r="149" spans="3:13" ht="12.75">
      <c r="C149" s="13">
        <v>37468</v>
      </c>
      <c r="D149" s="16">
        <v>3.2899999999999999E-2</v>
      </c>
      <c r="E149" s="15">
        <f t="shared" si="8"/>
        <v>3.98845761294083</v>
      </c>
      <c r="F149" s="16">
        <v>-2.6925148088313981E-3</v>
      </c>
      <c r="G149" s="15">
        <f t="shared" si="9"/>
        <v>3.1744831242268932</v>
      </c>
      <c r="H149" s="16">
        <v>-7.9004263401426522E-2</v>
      </c>
      <c r="I149" s="15">
        <f t="shared" si="10"/>
        <v>2.8290972286875853</v>
      </c>
      <c r="J149" s="16">
        <v>1.5E-3</v>
      </c>
      <c r="K149" s="15">
        <f t="shared" si="11"/>
        <v>1.6754350689001565</v>
      </c>
      <c r="L149" s="17">
        <v>0.32030000000000003</v>
      </c>
      <c r="M149" s="18" t="s">
        <v>18</v>
      </c>
    </row>
    <row r="150" spans="3:13" ht="12.75">
      <c r="C150" s="13">
        <v>37499</v>
      </c>
      <c r="D150" s="16">
        <v>-1.2999999999999999E-3</v>
      </c>
      <c r="E150" s="15">
        <f t="shared" si="8"/>
        <v>3.983272618044007</v>
      </c>
      <c r="F150" s="16">
        <v>5.3355525372403402E-3</v>
      </c>
      <c r="G150" s="15">
        <f t="shared" si="9"/>
        <v>3.1914207457147885</v>
      </c>
      <c r="H150" s="16">
        <v>4.8814198898663452E-3</v>
      </c>
      <c r="I150" s="15">
        <f t="shared" si="10"/>
        <v>2.8429072401700668</v>
      </c>
      <c r="J150" s="16">
        <v>1.4000000000000002E-3</v>
      </c>
      <c r="K150" s="15">
        <f t="shared" si="11"/>
        <v>1.6777806779966169</v>
      </c>
      <c r="L150" s="17">
        <v>0.32640000000000002</v>
      </c>
      <c r="M150" s="18" t="s">
        <v>18</v>
      </c>
    </row>
    <row r="151" spans="3:13" ht="12.75">
      <c r="C151" s="13">
        <v>37529</v>
      </c>
      <c r="D151" s="16">
        <v>5.9999999999999995E-4</v>
      </c>
      <c r="E151" s="15">
        <f t="shared" si="8"/>
        <v>3.9856625816148332</v>
      </c>
      <c r="F151" s="16">
        <v>-2.4501321963982677E-3</v>
      </c>
      <c r="G151" s="15">
        <f t="shared" si="9"/>
        <v>3.1836013429934593</v>
      </c>
      <c r="H151" s="16">
        <v>-0.11002434311788412</v>
      </c>
      <c r="I151" s="15">
        <f t="shared" si="10"/>
        <v>2.5301182385252785</v>
      </c>
      <c r="J151" s="16">
        <v>1.4000000000000002E-3</v>
      </c>
      <c r="K151" s="15">
        <f t="shared" si="11"/>
        <v>1.6801295709458122</v>
      </c>
      <c r="L151" s="17">
        <v>0.39689999999999998</v>
      </c>
      <c r="M151" s="18" t="s">
        <v>18</v>
      </c>
    </row>
    <row r="152" spans="3:13" ht="12.75">
      <c r="C152" s="13">
        <v>37560</v>
      </c>
      <c r="D152" s="16">
        <v>6.6E-3</v>
      </c>
      <c r="E152" s="15">
        <f t="shared" si="8"/>
        <v>4.0119679546534908</v>
      </c>
      <c r="F152" s="16">
        <v>-2.905750444049678E-3</v>
      </c>
      <c r="G152" s="15">
        <f t="shared" si="9"/>
        <v>3.1743505919773787</v>
      </c>
      <c r="H152" s="16">
        <v>8.644882739672255E-2</v>
      </c>
      <c r="I152" s="15">
        <f t="shared" si="10"/>
        <v>2.74884399342085</v>
      </c>
      <c r="J152" s="16">
        <v>1.4000000000000002E-3</v>
      </c>
      <c r="K152" s="15">
        <f t="shared" si="11"/>
        <v>1.6824817523451365</v>
      </c>
      <c r="L152" s="17">
        <v>0.31140000000000001</v>
      </c>
      <c r="M152" s="18" t="s">
        <v>18</v>
      </c>
    </row>
    <row r="153" spans="3:13" ht="12.75">
      <c r="C153" s="13">
        <v>37590</v>
      </c>
      <c r="D153" s="16">
        <v>8.9999999999999998E-4</v>
      </c>
      <c r="E153" s="15">
        <f t="shared" si="8"/>
        <v>4.0155787258126789</v>
      </c>
      <c r="F153" s="16">
        <v>-9.1072805359711968E-3</v>
      </c>
      <c r="G153" s="15">
        <f t="shared" si="9"/>
        <v>3.1454408906167144</v>
      </c>
      <c r="H153" s="16">
        <v>5.7069635115606809E-2</v>
      </c>
      <c r="I153" s="15">
        <f t="shared" si="10"/>
        <v>2.9057195171151053</v>
      </c>
      <c r="J153" s="16">
        <v>1.1999999999999999E-3</v>
      </c>
      <c r="K153" s="15">
        <f t="shared" si="11"/>
        <v>1.6845007304479509</v>
      </c>
      <c r="L153" s="17">
        <v>0.27500000000000002</v>
      </c>
      <c r="M153" s="18" t="s">
        <v>18</v>
      </c>
    </row>
    <row r="154" spans="3:13" ht="12.75">
      <c r="C154" s="13">
        <v>37621</v>
      </c>
      <c r="D154" s="16">
        <v>0</v>
      </c>
      <c r="E154" s="15">
        <f t="shared" si="8"/>
        <v>4.0155787258126789</v>
      </c>
      <c r="F154" s="16">
        <v>5.0589745534421991E-3</v>
      </c>
      <c r="G154" s="15">
        <f t="shared" si="9"/>
        <v>3.161353596041701</v>
      </c>
      <c r="H154" s="16">
        <v>-6.0332582157618608E-2</v>
      </c>
      <c r="I154" s="15">
        <f t="shared" si="10"/>
        <v>2.7304099556217625</v>
      </c>
      <c r="J154" s="16">
        <v>1.1000000000000001E-3</v>
      </c>
      <c r="K154" s="15">
        <f t="shared" si="11"/>
        <v>1.6863536812514439</v>
      </c>
      <c r="L154" s="17">
        <v>0.28620000000000001</v>
      </c>
      <c r="M154" s="18" t="s">
        <v>18</v>
      </c>
    </row>
    <row r="155" spans="3:13" ht="12.75">
      <c r="C155" s="13">
        <v>37652</v>
      </c>
      <c r="D155" s="16">
        <v>-3.4999999999999996E-3</v>
      </c>
      <c r="E155" s="15">
        <f t="shared" si="8"/>
        <v>4.0015242002723346</v>
      </c>
      <c r="F155" s="16">
        <v>2.9709168758140282E-3</v>
      </c>
      <c r="G155" s="15">
        <f t="shared" si="9"/>
        <v>3.1707457147905966</v>
      </c>
      <c r="H155" s="16">
        <v>-2.7414698461048825E-2</v>
      </c>
      <c r="I155" s="15">
        <f t="shared" si="10"/>
        <v>2.655556590013346</v>
      </c>
      <c r="J155" s="16">
        <v>1E-3</v>
      </c>
      <c r="K155" s="15">
        <f t="shared" si="11"/>
        <v>1.6880400349326952</v>
      </c>
      <c r="L155" s="17">
        <v>0.31170000000000003</v>
      </c>
      <c r="M155" s="18" t="s">
        <v>18</v>
      </c>
    </row>
    <row r="156" spans="3:13" ht="12.75">
      <c r="C156" s="13">
        <v>37680</v>
      </c>
      <c r="D156" s="16">
        <v>-5.0000000000000001E-4</v>
      </c>
      <c r="E156" s="15">
        <f t="shared" si="8"/>
        <v>3.9995234381721985</v>
      </c>
      <c r="F156" s="16">
        <v>-1.8307720173324686E-3</v>
      </c>
      <c r="G156" s="15">
        <f t="shared" si="9"/>
        <v>3.164940802261881</v>
      </c>
      <c r="H156" s="16">
        <v>-1.7003622764987791E-2</v>
      </c>
      <c r="I156" s="15">
        <f t="shared" si="10"/>
        <v>2.6104025075256816</v>
      </c>
      <c r="J156" s="16">
        <v>8.9999999999999998E-4</v>
      </c>
      <c r="K156" s="15">
        <f t="shared" si="11"/>
        <v>1.6895592709641345</v>
      </c>
      <c r="L156" s="17">
        <v>0.29630000000000001</v>
      </c>
      <c r="M156" s="18" t="s">
        <v>18</v>
      </c>
    </row>
    <row r="157" spans="3:13" ht="12.75">
      <c r="C157" s="13">
        <v>37711</v>
      </c>
      <c r="D157" s="16">
        <v>1.8500000000000003E-2</v>
      </c>
      <c r="E157" s="15">
        <f t="shared" si="8"/>
        <v>4.0735146217783837</v>
      </c>
      <c r="F157" s="16">
        <v>-4.6900125066995607E-4</v>
      </c>
      <c r="G157" s="15">
        <f t="shared" si="9"/>
        <v>3.163456441067324</v>
      </c>
      <c r="H157" s="16">
        <v>8.3576056589194092E-3</v>
      </c>
      <c r="I157" s="15">
        <f t="shared" si="10"/>
        <v>2.6322192222946357</v>
      </c>
      <c r="J157" s="16">
        <v>1E-3</v>
      </c>
      <c r="K157" s="15">
        <f t="shared" si="11"/>
        <v>1.6912488302350985</v>
      </c>
      <c r="L157" s="17">
        <v>0.29149999999999998</v>
      </c>
      <c r="M157" s="18" t="s">
        <v>18</v>
      </c>
    </row>
    <row r="158" spans="3:13" ht="12.75">
      <c r="C158" s="13">
        <v>37741</v>
      </c>
      <c r="D158" s="16">
        <v>2.9999999999999997E-4</v>
      </c>
      <c r="E158" s="15">
        <f t="shared" si="8"/>
        <v>4.0747366761649175</v>
      </c>
      <c r="F158" s="16">
        <v>3.6197072952742809E-3</v>
      </c>
      <c r="G158" s="15">
        <f t="shared" si="9"/>
        <v>3.1749072274253383</v>
      </c>
      <c r="H158" s="16">
        <v>8.1044117993822162E-2</v>
      </c>
      <c r="I158" s="15">
        <f t="shared" si="10"/>
        <v>2.8455451075318887</v>
      </c>
      <c r="J158" s="16">
        <v>1E-3</v>
      </c>
      <c r="K158" s="15">
        <f t="shared" si="11"/>
        <v>1.6929400790653335</v>
      </c>
      <c r="L158" s="17">
        <v>0.21210000000000001</v>
      </c>
      <c r="M158" s="18" t="s">
        <v>18</v>
      </c>
    </row>
    <row r="159" spans="3:13" ht="12.75">
      <c r="C159" s="13">
        <v>37772</v>
      </c>
      <c r="D159" s="16">
        <v>9.0000000000000011E-3</v>
      </c>
      <c r="E159" s="15">
        <f t="shared" si="8"/>
        <v>4.1114093062504011</v>
      </c>
      <c r="F159" s="16">
        <v>3.5092503951732286E-3</v>
      </c>
      <c r="G159" s="15">
        <f t="shared" si="9"/>
        <v>3.186048771867819</v>
      </c>
      <c r="H159" s="16">
        <v>5.0898660733760925E-2</v>
      </c>
      <c r="I159" s="15">
        <f t="shared" si="10"/>
        <v>2.9903795425627675</v>
      </c>
      <c r="J159" s="16">
        <v>8.9999999999999998E-4</v>
      </c>
      <c r="K159" s="15">
        <f t="shared" si="11"/>
        <v>1.6944637251364922</v>
      </c>
      <c r="L159" s="17">
        <v>0.19469999999999998</v>
      </c>
      <c r="M159" s="18" t="s">
        <v>18</v>
      </c>
    </row>
    <row r="160" spans="3:13" ht="12.75">
      <c r="C160" s="13">
        <v>37802</v>
      </c>
      <c r="D160" s="16">
        <v>9.300000000000001E-3</v>
      </c>
      <c r="E160" s="15">
        <f t="shared" si="8"/>
        <v>4.1496454127985301</v>
      </c>
      <c r="F160" s="16">
        <v>3.960099501659803E-3</v>
      </c>
      <c r="G160" s="15">
        <f t="shared" si="9"/>
        <v>3.1986658420215566</v>
      </c>
      <c r="H160" s="16">
        <v>1.1322242862628284E-2</v>
      </c>
      <c r="I160" s="15">
        <f t="shared" si="10"/>
        <v>3.0242373459950986</v>
      </c>
      <c r="J160" s="16">
        <v>1E-3</v>
      </c>
      <c r="K160" s="15">
        <f t="shared" si="11"/>
        <v>1.6961581888616286</v>
      </c>
      <c r="L160" s="17">
        <v>0.19519999999999998</v>
      </c>
      <c r="M160" s="18" t="s">
        <v>18</v>
      </c>
    </row>
    <row r="161" spans="3:13" ht="12.75">
      <c r="C161" s="13">
        <v>37833</v>
      </c>
      <c r="D161" s="16">
        <v>1.37E-2</v>
      </c>
      <c r="E161" s="15">
        <f t="shared" si="8"/>
        <v>4.2064955549538698</v>
      </c>
      <c r="F161" s="16">
        <v>-4.4195842828533942E-3</v>
      </c>
      <c r="G161" s="15">
        <f t="shared" si="9"/>
        <v>3.184529068740058</v>
      </c>
      <c r="H161" s="16">
        <v>1.6223704463827593E-2</v>
      </c>
      <c r="I161" s="15">
        <f t="shared" si="10"/>
        <v>3.0733016789249934</v>
      </c>
      <c r="J161" s="16">
        <v>7.000000000000001E-4</v>
      </c>
      <c r="K161" s="15">
        <f t="shared" si="11"/>
        <v>1.6973454995938315</v>
      </c>
      <c r="L161" s="17">
        <v>0.19489999999999999</v>
      </c>
      <c r="M161" s="18" t="s">
        <v>18</v>
      </c>
    </row>
    <row r="162" spans="3:13" ht="12.75">
      <c r="C162" s="13">
        <v>37864</v>
      </c>
      <c r="D162" s="16">
        <v>1.6000000000000001E-3</v>
      </c>
      <c r="E162" s="15">
        <f t="shared" si="8"/>
        <v>4.2132259478417966</v>
      </c>
      <c r="F162" s="16">
        <v>1.3095650967607131E-3</v>
      </c>
      <c r="G162" s="15">
        <f t="shared" si="9"/>
        <v>3.1886994168580998</v>
      </c>
      <c r="H162" s="16">
        <v>1.7873191222950391E-2</v>
      </c>
      <c r="I162" s="15">
        <f t="shared" si="10"/>
        <v>3.1282313875182344</v>
      </c>
      <c r="J162" s="16">
        <v>7.000000000000001E-4</v>
      </c>
      <c r="K162" s="15">
        <f t="shared" si="11"/>
        <v>1.698533641443547</v>
      </c>
      <c r="L162" s="17">
        <v>0.18629999999999999</v>
      </c>
      <c r="M162" s="18" t="s">
        <v>18</v>
      </c>
    </row>
    <row r="163" spans="3:13" ht="12.75">
      <c r="C163" s="13">
        <v>37894</v>
      </c>
      <c r="D163" s="16">
        <v>8.6E-3</v>
      </c>
      <c r="E163" s="15">
        <f t="shared" si="8"/>
        <v>4.2494596909932358</v>
      </c>
      <c r="F163" s="16">
        <v>5.9601492946741649E-3</v>
      </c>
      <c r="G163" s="15">
        <f t="shared" si="9"/>
        <v>3.2077045414384142</v>
      </c>
      <c r="H163" s="16">
        <v>-1.1944325949147294E-2</v>
      </c>
      <c r="I163" s="15">
        <f t="shared" si="10"/>
        <v>3.0908667721813634</v>
      </c>
      <c r="J163" s="16">
        <v>8.0000000000000004E-4</v>
      </c>
      <c r="K163" s="15">
        <f t="shared" si="11"/>
        <v>1.6998924683567016</v>
      </c>
      <c r="L163" s="17">
        <v>0.22719999999999999</v>
      </c>
      <c r="M163" s="18" t="s">
        <v>18</v>
      </c>
    </row>
    <row r="164" spans="3:13" ht="12.75">
      <c r="C164" s="13">
        <v>37925</v>
      </c>
      <c r="D164" s="16">
        <v>1.26E-2</v>
      </c>
      <c r="E164" s="15">
        <f t="shared" si="8"/>
        <v>4.30300288309975</v>
      </c>
      <c r="F164" s="16">
        <v>1.0560587029814279E-2</v>
      </c>
      <c r="G164" s="15">
        <f t="shared" si="9"/>
        <v>3.2415797844142049</v>
      </c>
      <c r="H164" s="16">
        <v>5.4961494824141255E-2</v>
      </c>
      <c r="I164" s="15">
        <f t="shared" si="10"/>
        <v>3.2607454302827197</v>
      </c>
      <c r="J164" s="16">
        <v>7.000000000000001E-4</v>
      </c>
      <c r="K164" s="15">
        <f t="shared" si="11"/>
        <v>1.7010823930845511</v>
      </c>
      <c r="L164" s="17">
        <v>0.161</v>
      </c>
      <c r="M164" s="18" t="s">
        <v>18</v>
      </c>
    </row>
    <row r="165" spans="3:13" ht="12.75">
      <c r="C165" s="13">
        <v>37955</v>
      </c>
      <c r="D165" s="16">
        <v>-1.4000000000000002E-3</v>
      </c>
      <c r="E165" s="15">
        <f t="shared" si="8"/>
        <v>4.2969786790634101</v>
      </c>
      <c r="F165" s="16">
        <v>2.0388026667975036E-3</v>
      </c>
      <c r="G165" s="15">
        <f t="shared" si="9"/>
        <v>3.2481887259233053</v>
      </c>
      <c r="H165" s="16">
        <v>7.1285131006653124E-3</v>
      </c>
      <c r="I165" s="15">
        <f t="shared" si="10"/>
        <v>3.2839896968004245</v>
      </c>
      <c r="J165" s="16">
        <v>7.000000000000001E-4</v>
      </c>
      <c r="K165" s="15">
        <f t="shared" si="11"/>
        <v>1.7022731507597102</v>
      </c>
      <c r="L165" s="17">
        <v>0.16320000000000001</v>
      </c>
      <c r="M165" s="18" t="s">
        <v>18</v>
      </c>
    </row>
    <row r="166" spans="3:13" ht="12.75">
      <c r="C166" s="13">
        <v>37986</v>
      </c>
      <c r="D166" s="16">
        <v>2.5000000000000001E-3</v>
      </c>
      <c r="E166" s="15">
        <f t="shared" si="8"/>
        <v>4.3077211257610681</v>
      </c>
      <c r="F166" s="16">
        <v>-2.9404564371787937E-3</v>
      </c>
      <c r="G166" s="15">
        <f t="shared" si="9"/>
        <v>3.2386375684749926</v>
      </c>
      <c r="H166" s="16">
        <v>5.0765450765450693E-2</v>
      </c>
      <c r="I166" s="15">
        <f t="shared" si="10"/>
        <v>3.4507029140675938</v>
      </c>
      <c r="J166" s="16">
        <v>8.0000000000000004E-4</v>
      </c>
      <c r="K166" s="15">
        <f t="shared" si="11"/>
        <v>1.7036349692803179</v>
      </c>
      <c r="L166" s="17">
        <v>0.18309999999999998</v>
      </c>
      <c r="M166" s="18" t="s">
        <v>18</v>
      </c>
    </row>
    <row r="167" spans="3:13" ht="12.75">
      <c r="C167" s="13">
        <v>38017</v>
      </c>
      <c r="D167" s="16">
        <v>8.8000000000000005E-3</v>
      </c>
      <c r="E167" s="15">
        <f t="shared" si="8"/>
        <v>4.3456290716677648</v>
      </c>
      <c r="F167" s="16">
        <v>1.0740719521810277E-2</v>
      </c>
      <c r="G167" s="15">
        <f t="shared" si="9"/>
        <v>3.2734228662307805</v>
      </c>
      <c r="H167" s="16">
        <v>1.7276422764227695E-2</v>
      </c>
      <c r="I167" s="15">
        <f t="shared" si="10"/>
        <v>3.510318716444778</v>
      </c>
      <c r="J167" s="16">
        <v>7.000000000000001E-4</v>
      </c>
      <c r="K167" s="15">
        <f t="shared" si="11"/>
        <v>1.704827513758814</v>
      </c>
      <c r="L167" s="17">
        <v>0.1663</v>
      </c>
      <c r="M167" s="18" t="s">
        <v>18</v>
      </c>
    </row>
    <row r="168" spans="3:13" ht="12.75">
      <c r="C168" s="13">
        <v>38046</v>
      </c>
      <c r="D168" s="16">
        <v>4.4000000000000003E-3</v>
      </c>
      <c r="E168" s="15">
        <f t="shared" si="8"/>
        <v>4.3647498395831024</v>
      </c>
      <c r="F168" s="16">
        <v>5.6709295357988592E-3</v>
      </c>
      <c r="G168" s="15">
        <f t="shared" si="9"/>
        <v>3.2919862166460478</v>
      </c>
      <c r="H168" s="16">
        <v>1.2209029908144986E-2</v>
      </c>
      <c r="I168" s="15">
        <f t="shared" si="10"/>
        <v>3.5531763026409733</v>
      </c>
      <c r="J168" s="16">
        <v>5.9999999999999995E-4</v>
      </c>
      <c r="K168" s="15">
        <f t="shared" si="11"/>
        <v>1.7058504102670693</v>
      </c>
      <c r="L168" s="17">
        <v>0.14550000000000002</v>
      </c>
      <c r="M168" s="18" t="s">
        <v>18</v>
      </c>
    </row>
    <row r="169" spans="3:13" ht="12.75">
      <c r="C169" s="13">
        <v>38077</v>
      </c>
      <c r="D169" s="16">
        <v>-1E-4</v>
      </c>
      <c r="E169" s="15">
        <f t="shared" si="8"/>
        <v>4.3643133645991439</v>
      </c>
      <c r="F169" s="16">
        <v>4.0500607911709606E-3</v>
      </c>
      <c r="G169" s="15">
        <f t="shared" si="9"/>
        <v>3.3053189609471612</v>
      </c>
      <c r="H169" s="16">
        <v>-1.6358935839432598E-2</v>
      </c>
      <c r="I169" s="15">
        <f t="shared" si="10"/>
        <v>3.4950501194798771</v>
      </c>
      <c r="J169" s="16">
        <v>8.9999999999999998E-4</v>
      </c>
      <c r="K169" s="15">
        <f t="shared" si="11"/>
        <v>1.7073856756363095</v>
      </c>
      <c r="L169" s="17">
        <v>0.16739999999999999</v>
      </c>
      <c r="M169" s="18" t="s">
        <v>18</v>
      </c>
    </row>
    <row r="170" spans="3:13" ht="12.75">
      <c r="C170" s="13">
        <v>38107</v>
      </c>
      <c r="D170" s="16">
        <v>3.7000000000000002E-3</v>
      </c>
      <c r="E170" s="15">
        <f t="shared" si="8"/>
        <v>4.3804613240481611</v>
      </c>
      <c r="F170" s="16">
        <v>-1.1451606004875792E-2</v>
      </c>
      <c r="G170" s="15">
        <f t="shared" si="9"/>
        <v>3.2674677504859488</v>
      </c>
      <c r="H170" s="16">
        <v>-1.6790829419024988E-2</v>
      </c>
      <c r="I170" s="15">
        <f t="shared" si="10"/>
        <v>3.4363653291127476</v>
      </c>
      <c r="J170" s="16">
        <v>8.0000000000000004E-4</v>
      </c>
      <c r="K170" s="15">
        <f t="shared" si="11"/>
        <v>1.7087515841768184</v>
      </c>
      <c r="L170" s="17">
        <v>0.17190000000000003</v>
      </c>
      <c r="M170" s="18" t="s">
        <v>18</v>
      </c>
    </row>
    <row r="171" spans="3:13" ht="12.75">
      <c r="C171" s="13">
        <v>38138</v>
      </c>
      <c r="D171" s="16">
        <v>5.8999999999999999E-3</v>
      </c>
      <c r="E171" s="15">
        <f t="shared" si="8"/>
        <v>4.4063060458600454</v>
      </c>
      <c r="F171" s="16">
        <v>3.450401825792624E-3</v>
      </c>
      <c r="G171" s="15">
        <f t="shared" si="9"/>
        <v>3.278741827177944</v>
      </c>
      <c r="H171" s="16">
        <v>1.2083446220536587E-2</v>
      </c>
      <c r="I171" s="15">
        <f t="shared" si="10"/>
        <v>3.4778884647611981</v>
      </c>
      <c r="J171" s="16">
        <v>5.9999999999999995E-4</v>
      </c>
      <c r="K171" s="15">
        <f t="shared" si="11"/>
        <v>1.7097768351273244</v>
      </c>
      <c r="L171" s="17">
        <v>0.155</v>
      </c>
      <c r="M171" s="18" t="s">
        <v>18</v>
      </c>
    </row>
    <row r="172" spans="3:13" ht="12.75">
      <c r="C172" s="13">
        <v>38168</v>
      </c>
      <c r="D172" s="16">
        <v>1.21E-2</v>
      </c>
      <c r="E172" s="15">
        <f t="shared" si="8"/>
        <v>4.4596223490149516</v>
      </c>
      <c r="F172" s="16">
        <v>3.7511318070107555E-3</v>
      </c>
      <c r="G172" s="15">
        <f t="shared" si="9"/>
        <v>3.2910408199328476</v>
      </c>
      <c r="H172" s="16">
        <v>1.7989078059749364E-2</v>
      </c>
      <c r="I172" s="15">
        <f t="shared" si="10"/>
        <v>3.5404524718368893</v>
      </c>
      <c r="J172" s="16">
        <v>8.0000000000000004E-4</v>
      </c>
      <c r="K172" s="15">
        <f t="shared" si="11"/>
        <v>1.711144656595426</v>
      </c>
      <c r="L172" s="17">
        <v>0.1434</v>
      </c>
      <c r="M172" s="18" t="s">
        <v>18</v>
      </c>
    </row>
    <row r="173" spans="3:13" ht="12.75">
      <c r="C173" s="13">
        <v>38199</v>
      </c>
      <c r="D173" s="16">
        <v>2.0000000000000001E-4</v>
      </c>
      <c r="E173" s="15">
        <f t="shared" si="8"/>
        <v>4.4605142734847547</v>
      </c>
      <c r="F173" s="16">
        <v>1.8390249140893225E-3</v>
      </c>
      <c r="G173" s="15">
        <f t="shared" si="9"/>
        <v>3.2970931259939893</v>
      </c>
      <c r="H173" s="16">
        <v>-3.4290522772693732E-2</v>
      </c>
      <c r="I173" s="15">
        <f t="shared" si="10"/>
        <v>3.4190485057257267</v>
      </c>
      <c r="J173" s="16">
        <v>1E-3</v>
      </c>
      <c r="K173" s="15">
        <f t="shared" si="11"/>
        <v>1.7128558012520212</v>
      </c>
      <c r="L173" s="17">
        <v>0.1532</v>
      </c>
      <c r="M173" s="18" t="s">
        <v>18</v>
      </c>
    </row>
    <row r="174" spans="3:13" ht="12.75">
      <c r="C174" s="13">
        <v>38230</v>
      </c>
      <c r="D174" s="16">
        <v>1.26E-2</v>
      </c>
      <c r="E174" s="15">
        <f t="shared" si="8"/>
        <v>4.5167167533306625</v>
      </c>
      <c r="F174" s="16">
        <v>-2.2510149665697721E-3</v>
      </c>
      <c r="G174" s="15">
        <f t="shared" si="9"/>
        <v>3.2896713200212027</v>
      </c>
      <c r="H174" s="16">
        <v>2.2873325345822426E-3</v>
      </c>
      <c r="I174" s="15">
        <f t="shared" si="10"/>
        <v>3.4268690066101879</v>
      </c>
      <c r="J174" s="16">
        <v>1.1000000000000001E-3</v>
      </c>
      <c r="K174" s="15">
        <f t="shared" si="11"/>
        <v>1.7147399426333987</v>
      </c>
      <c r="L174" s="17">
        <v>0.15289999999999998</v>
      </c>
      <c r="M174" s="18" t="s">
        <v>18</v>
      </c>
    </row>
    <row r="175" spans="3:13" ht="12.75">
      <c r="C175" s="13">
        <v>38260</v>
      </c>
      <c r="D175" s="16">
        <v>4.5999999999999999E-3</v>
      </c>
      <c r="E175" s="15">
        <f t="shared" si="8"/>
        <v>4.5374936503959828</v>
      </c>
      <c r="F175" s="16">
        <v>7.8802121802189345E-3</v>
      </c>
      <c r="G175" s="15">
        <f t="shared" si="9"/>
        <v>3.3155946280261501</v>
      </c>
      <c r="H175" s="16">
        <v>9.3639063971600045E-3</v>
      </c>
      <c r="I175" s="15">
        <f t="shared" si="10"/>
        <v>3.4589578872234146</v>
      </c>
      <c r="J175" s="16">
        <v>1.1000000000000001E-3</v>
      </c>
      <c r="K175" s="15">
        <f t="shared" si="11"/>
        <v>1.7166261565702956</v>
      </c>
      <c r="L175" s="17">
        <v>0.13339999999999999</v>
      </c>
      <c r="M175" s="18" t="s">
        <v>18</v>
      </c>
    </row>
    <row r="176" spans="3:13" ht="12.75">
      <c r="C176" s="13">
        <v>38291</v>
      </c>
      <c r="D176" s="16">
        <v>2.9999999999999997E-4</v>
      </c>
      <c r="E176" s="15">
        <f t="shared" si="8"/>
        <v>4.5388548984911017</v>
      </c>
      <c r="F176" s="16">
        <v>-5.8626175521507719E-5</v>
      </c>
      <c r="G176" s="15">
        <f t="shared" si="9"/>
        <v>3.3154002473935291</v>
      </c>
      <c r="H176" s="16">
        <v>1.4014247519245071E-2</v>
      </c>
      <c r="I176" s="15">
        <f t="shared" si="10"/>
        <v>3.5074325792136083</v>
      </c>
      <c r="J176" s="16">
        <v>1.1000000000000001E-3</v>
      </c>
      <c r="K176" s="15">
        <f t="shared" si="11"/>
        <v>1.7185144453425232</v>
      </c>
      <c r="L176" s="17">
        <v>0.16269999999999998</v>
      </c>
      <c r="M176" s="18" t="s">
        <v>18</v>
      </c>
    </row>
    <row r="177" spans="3:13" ht="12.75">
      <c r="C177" s="13">
        <v>38321</v>
      </c>
      <c r="D177" s="16">
        <v>7.9000000000000008E-3</v>
      </c>
      <c r="E177" s="15">
        <f t="shared" si="8"/>
        <v>4.5747118521891812</v>
      </c>
      <c r="F177" s="16">
        <v>1.3079733608359498E-2</v>
      </c>
      <c r="G177" s="15">
        <f t="shared" si="9"/>
        <v>3.3587647994345255</v>
      </c>
      <c r="H177" s="16">
        <v>3.8559546982834814E-2</v>
      </c>
      <c r="I177" s="15">
        <f t="shared" si="10"/>
        <v>3.642677590540921</v>
      </c>
      <c r="J177" s="16">
        <v>1.5E-3</v>
      </c>
      <c r="K177" s="15">
        <f t="shared" si="11"/>
        <v>1.7210922170105372</v>
      </c>
      <c r="L177" s="17">
        <v>0.13239999999999999</v>
      </c>
      <c r="M177" s="18" t="s">
        <v>18</v>
      </c>
    </row>
    <row r="178" spans="3:13" ht="12.75">
      <c r="C178" s="13">
        <v>38352</v>
      </c>
      <c r="D178" s="16">
        <v>2.3999999999999998E-3</v>
      </c>
      <c r="E178" s="15">
        <f t="shared" si="8"/>
        <v>4.5856911606344353</v>
      </c>
      <c r="F178" s="16">
        <v>4.2510094832235888E-3</v>
      </c>
      <c r="G178" s="15">
        <f t="shared" si="9"/>
        <v>3.3730429404488391</v>
      </c>
      <c r="H178" s="16">
        <v>3.2493312205013059E-2</v>
      </c>
      <c r="I178" s="15">
        <f t="shared" si="10"/>
        <v>3.761040250752572</v>
      </c>
      <c r="J178" s="16">
        <v>1.6000000000000001E-3</v>
      </c>
      <c r="K178" s="15">
        <f t="shared" si="11"/>
        <v>1.7238459645577542</v>
      </c>
      <c r="L178" s="17">
        <v>0.13289999999999999</v>
      </c>
      <c r="M178" s="18" t="s">
        <v>18</v>
      </c>
    </row>
    <row r="179" spans="3:13" ht="12.75">
      <c r="C179" s="13">
        <v>38383</v>
      </c>
      <c r="D179" s="16">
        <v>5.1000000000000004E-3</v>
      </c>
      <c r="E179" s="15">
        <f t="shared" si="8"/>
        <v>4.6090781855536713</v>
      </c>
      <c r="F179" s="16">
        <v>6.3600001047775297E-3</v>
      </c>
      <c r="G179" s="15">
        <f t="shared" si="9"/>
        <v>3.3944954939035124</v>
      </c>
      <c r="H179" s="16">
        <v>-2.5290448214403627E-2</v>
      </c>
      <c r="I179" s="15">
        <f t="shared" si="10"/>
        <v>3.6659218570586263</v>
      </c>
      <c r="J179" s="16">
        <v>1.6000000000000001E-3</v>
      </c>
      <c r="K179" s="15">
        <f t="shared" si="11"/>
        <v>1.7266041181010467</v>
      </c>
      <c r="L179" s="17">
        <v>0.12820000000000001</v>
      </c>
      <c r="M179" s="18" t="s">
        <v>18</v>
      </c>
    </row>
    <row r="180" spans="3:13" ht="12.75">
      <c r="C180" s="13">
        <v>38411</v>
      </c>
      <c r="D180" s="16">
        <v>3.7000000000000002E-3</v>
      </c>
      <c r="E180" s="15">
        <f t="shared" si="8"/>
        <v>4.6261317748402204</v>
      </c>
      <c r="F180" s="16">
        <v>1.1608869592830589E-2</v>
      </c>
      <c r="G180" s="15">
        <f t="shared" si="9"/>
        <v>3.4339017494256896</v>
      </c>
      <c r="H180" s="16">
        <v>1.8903383646414307E-2</v>
      </c>
      <c r="I180" s="15">
        <f t="shared" si="10"/>
        <v>3.7352201843403812</v>
      </c>
      <c r="J180" s="16">
        <v>1.6000000000000001E-3</v>
      </c>
      <c r="K180" s="15">
        <f t="shared" si="11"/>
        <v>1.7293666846900084</v>
      </c>
      <c r="L180" s="17">
        <v>0.1208</v>
      </c>
      <c r="M180" s="18" t="s">
        <v>18</v>
      </c>
    </row>
    <row r="181" spans="3:13" ht="12.75">
      <c r="C181" s="13">
        <v>38442</v>
      </c>
      <c r="D181" s="16">
        <v>8.5000000000000006E-3</v>
      </c>
      <c r="E181" s="15">
        <f t="shared" si="8"/>
        <v>4.6654538949263618</v>
      </c>
      <c r="F181" s="16">
        <v>9.597348764566533E-4</v>
      </c>
      <c r="G181" s="15">
        <f t="shared" si="9"/>
        <v>3.437197384696939</v>
      </c>
      <c r="H181" s="16">
        <v>-1.9117647058823573E-2</v>
      </c>
      <c r="I181" s="15">
        <f t="shared" si="10"/>
        <v>3.6638115631691677</v>
      </c>
      <c r="J181" s="16">
        <v>2.0999999999999999E-3</v>
      </c>
      <c r="K181" s="15">
        <f t="shared" si="11"/>
        <v>1.7329983547278573</v>
      </c>
      <c r="L181" s="17">
        <v>0.14019999999999999</v>
      </c>
      <c r="M181" s="18" t="s">
        <v>18</v>
      </c>
    </row>
    <row r="182" spans="3:13" ht="12.75">
      <c r="C182" s="13">
        <v>38472</v>
      </c>
      <c r="D182" s="16">
        <v>1.4000000000000002E-3</v>
      </c>
      <c r="E182" s="15">
        <f t="shared" si="8"/>
        <v>4.671985530379259</v>
      </c>
      <c r="F182" s="16">
        <v>-3.8301175768978711E-3</v>
      </c>
      <c r="G182" s="15">
        <f t="shared" si="9"/>
        <v>3.4240325145785437</v>
      </c>
      <c r="H182" s="16">
        <v>-2.010858977291019E-2</v>
      </c>
      <c r="I182" s="15">
        <f t="shared" si="10"/>
        <v>3.5901374794401542</v>
      </c>
      <c r="J182" s="16">
        <v>2.0999999999999999E-3</v>
      </c>
      <c r="K182" s="15">
        <f t="shared" si="11"/>
        <v>1.7366376512727859</v>
      </c>
      <c r="L182" s="17">
        <v>0.15310000000000001</v>
      </c>
      <c r="M182" s="18" t="s">
        <v>18</v>
      </c>
    </row>
    <row r="183" spans="3:13" ht="12.75">
      <c r="C183" s="13">
        <v>38503</v>
      </c>
      <c r="D183" s="16">
        <v>6.3E-3</v>
      </c>
      <c r="E183" s="15">
        <f t="shared" si="8"/>
        <v>4.7014190392206485</v>
      </c>
      <c r="F183" s="16">
        <v>5.7595243747612344E-3</v>
      </c>
      <c r="G183" s="15">
        <f t="shared" si="9"/>
        <v>3.4437533133062339</v>
      </c>
      <c r="H183" s="16">
        <v>2.9952024895189666E-2</v>
      </c>
      <c r="I183" s="15">
        <f t="shared" si="10"/>
        <v>3.6976693666014993</v>
      </c>
      <c r="J183" s="16">
        <v>2.3999999999999998E-3</v>
      </c>
      <c r="K183" s="15">
        <f t="shared" si="11"/>
        <v>1.7408055816358405</v>
      </c>
      <c r="L183" s="17">
        <v>0.13289999999999999</v>
      </c>
      <c r="M183" s="18" t="s">
        <v>18</v>
      </c>
    </row>
    <row r="184" spans="3:13" ht="12.75">
      <c r="C184" s="13">
        <v>38533</v>
      </c>
      <c r="D184" s="16">
        <v>4.5999999999999999E-3</v>
      </c>
      <c r="E184" s="15">
        <f t="shared" si="8"/>
        <v>4.7230455668010629</v>
      </c>
      <c r="F184" s="16">
        <v>8.3896922240125488E-3</v>
      </c>
      <c r="G184" s="15">
        <f t="shared" si="9"/>
        <v>3.4726453437002966</v>
      </c>
      <c r="H184" s="16">
        <v>-1.4267729752415192E-4</v>
      </c>
      <c r="I184" s="15">
        <f t="shared" si="10"/>
        <v>3.6971417931291346</v>
      </c>
      <c r="J184" s="16">
        <v>2.3E-3</v>
      </c>
      <c r="K184" s="15">
        <f t="shared" si="11"/>
        <v>1.7448094344736029</v>
      </c>
      <c r="L184" s="17">
        <v>0.12039999999999999</v>
      </c>
      <c r="M184" s="18" t="s">
        <v>18</v>
      </c>
    </row>
    <row r="185" spans="3:13" ht="12.75">
      <c r="C185" s="13">
        <v>38564</v>
      </c>
      <c r="D185" s="16">
        <v>1.2999999999999999E-3</v>
      </c>
      <c r="E185" s="15">
        <f t="shared" si="8"/>
        <v>4.729185526037905</v>
      </c>
      <c r="F185" s="16">
        <v>8.1621437331121285E-3</v>
      </c>
      <c r="G185" s="15">
        <f t="shared" si="9"/>
        <v>3.5009895741297008</v>
      </c>
      <c r="H185" s="16">
        <v>3.5968203604375137E-2</v>
      </c>
      <c r="I185" s="15">
        <f t="shared" si="10"/>
        <v>3.8301213418986477</v>
      </c>
      <c r="J185" s="16">
        <v>2.3999999999999998E-3</v>
      </c>
      <c r="K185" s="15">
        <f t="shared" si="11"/>
        <v>1.7489969771163394</v>
      </c>
      <c r="L185" s="17">
        <v>0.1157</v>
      </c>
      <c r="M185" s="18" t="s">
        <v>18</v>
      </c>
    </row>
    <row r="186" spans="3:13" ht="12.75">
      <c r="C186" s="13">
        <v>38595</v>
      </c>
      <c r="D186" s="16">
        <v>1.6000000000000001E-3</v>
      </c>
      <c r="E186" s="15">
        <f t="shared" si="8"/>
        <v>4.7367522228795655</v>
      </c>
      <c r="F186" s="16">
        <v>5.6203027442825295E-3</v>
      </c>
      <c r="G186" s="15">
        <f t="shared" si="9"/>
        <v>3.5206661954408864</v>
      </c>
      <c r="H186" s="16">
        <v>-1.1222025960556881E-2</v>
      </c>
      <c r="I186" s="15">
        <f t="shared" si="10"/>
        <v>3.7871396207677783</v>
      </c>
      <c r="J186" s="16">
        <v>3.0000000000000001E-3</v>
      </c>
      <c r="K186" s="15">
        <f t="shared" si="11"/>
        <v>1.7542439680476882</v>
      </c>
      <c r="L186" s="17">
        <v>0.126</v>
      </c>
      <c r="M186" s="18" t="s">
        <v>18</v>
      </c>
    </row>
    <row r="187" spans="3:13" ht="12.75">
      <c r="C187" s="13">
        <v>38625</v>
      </c>
      <c r="D187" s="16">
        <v>8.8999999999999999E-3</v>
      </c>
      <c r="E187" s="15">
        <f t="shared" si="8"/>
        <v>4.7789093176631932</v>
      </c>
      <c r="F187" s="16">
        <v>9.5189337188086986E-3</v>
      </c>
      <c r="G187" s="15">
        <f t="shared" si="9"/>
        <v>3.5541791836013386</v>
      </c>
      <c r="H187" s="16">
        <v>6.9489400408087043E-3</v>
      </c>
      <c r="I187" s="15">
        <f t="shared" si="10"/>
        <v>3.8134562269186647</v>
      </c>
      <c r="J187" s="16">
        <v>2.8999999999999998E-3</v>
      </c>
      <c r="K187" s="15">
        <f t="shared" si="11"/>
        <v>1.7593312755550263</v>
      </c>
      <c r="L187" s="17">
        <v>0.1192</v>
      </c>
      <c r="M187" s="18" t="s">
        <v>18</v>
      </c>
    </row>
    <row r="188" spans="3:13" ht="12.75">
      <c r="C188" s="13">
        <v>38656</v>
      </c>
      <c r="D188" s="16">
        <v>1.61E-2</v>
      </c>
      <c r="E188" s="15">
        <f t="shared" si="8"/>
        <v>4.8558497576775705</v>
      </c>
      <c r="F188" s="16">
        <v>-2.9707006876115113E-3</v>
      </c>
      <c r="G188" s="15">
        <f t="shared" si="9"/>
        <v>3.5436207810567195</v>
      </c>
      <c r="H188" s="16">
        <v>-1.7740741042146402E-2</v>
      </c>
      <c r="I188" s="15">
        <f t="shared" si="10"/>
        <v>3.7458026875213402</v>
      </c>
      <c r="J188" s="16">
        <v>2.7000000000000001E-3</v>
      </c>
      <c r="K188" s="15">
        <f t="shared" si="11"/>
        <v>1.7640814699990248</v>
      </c>
      <c r="L188" s="17">
        <v>0.1532</v>
      </c>
      <c r="M188" s="18" t="s">
        <v>18</v>
      </c>
    </row>
    <row r="189" spans="3:13" ht="12.75">
      <c r="C189" s="13">
        <v>38686</v>
      </c>
      <c r="D189" s="16">
        <v>7.4999999999999997E-3</v>
      </c>
      <c r="E189" s="15">
        <f t="shared" si="8"/>
        <v>4.8922686308601531</v>
      </c>
      <c r="F189" s="16">
        <v>5.629982022953753E-3</v>
      </c>
      <c r="G189" s="15">
        <f t="shared" si="9"/>
        <v>3.5635713023502342</v>
      </c>
      <c r="H189" s="16">
        <v>3.518612107604735E-2</v>
      </c>
      <c r="I189" s="15">
        <f t="shared" si="10"/>
        <v>3.8776029544114494</v>
      </c>
      <c r="J189" s="16">
        <v>3.0999999999999999E-3</v>
      </c>
      <c r="K189" s="15">
        <f t="shared" si="11"/>
        <v>1.769550122556022</v>
      </c>
      <c r="L189" s="17">
        <v>0.1206</v>
      </c>
      <c r="M189" s="18" t="s">
        <v>18</v>
      </c>
    </row>
    <row r="190" spans="3:13" ht="12.75">
      <c r="C190" s="13">
        <v>38717</v>
      </c>
      <c r="D190" s="16">
        <v>5.4000000000000003E-3</v>
      </c>
      <c r="E190" s="15">
        <f t="shared" si="8"/>
        <v>4.9186868814667983</v>
      </c>
      <c r="F190" s="16">
        <v>5.43978181367385E-3</v>
      </c>
      <c r="G190" s="15">
        <f t="shared" si="9"/>
        <v>3.5829563527124888</v>
      </c>
      <c r="H190" s="16">
        <v>-9.5239619681797283E-4</v>
      </c>
      <c r="I190" s="15">
        <f t="shared" si="10"/>
        <v>3.8739099401048978</v>
      </c>
      <c r="J190" s="16">
        <v>3.2000000000000002E-3</v>
      </c>
      <c r="K190" s="15">
        <f t="shared" si="11"/>
        <v>1.7752126829482013</v>
      </c>
      <c r="L190" s="17">
        <v>0.1207</v>
      </c>
      <c r="M190" s="18" t="s">
        <v>18</v>
      </c>
    </row>
    <row r="191" spans="3:13" ht="12.75">
      <c r="C191" s="13">
        <v>38748</v>
      </c>
      <c r="D191" s="16">
        <v>6.9999999999999993E-3</v>
      </c>
      <c r="E191" s="15">
        <f t="shared" si="8"/>
        <v>4.9531176896370654</v>
      </c>
      <c r="F191" s="16">
        <v>1.4519664923221761E-2</v>
      </c>
      <c r="G191" s="15">
        <f t="shared" si="9"/>
        <v>3.6349796783884027</v>
      </c>
      <c r="H191" s="16">
        <v>2.5466838635253009E-2</v>
      </c>
      <c r="I191" s="15">
        <f t="shared" si="10"/>
        <v>3.9725661794370519</v>
      </c>
      <c r="J191" s="16">
        <v>3.4999999999999996E-3</v>
      </c>
      <c r="K191" s="15">
        <f t="shared" si="11"/>
        <v>1.7814259273385202</v>
      </c>
      <c r="L191" s="17">
        <v>0.1295</v>
      </c>
      <c r="M191" s="18" t="s">
        <v>18</v>
      </c>
    </row>
    <row r="192" spans="3:13" ht="12.75">
      <c r="C192" s="13">
        <v>38776</v>
      </c>
      <c r="D192" s="16">
        <v>2E-3</v>
      </c>
      <c r="E192" s="15">
        <f t="shared" si="8"/>
        <v>4.9630239250163397</v>
      </c>
      <c r="F192" s="16">
        <v>2.7418104213104435E-3</v>
      </c>
      <c r="G192" s="15">
        <f t="shared" si="9"/>
        <v>3.6449461035518596</v>
      </c>
      <c r="H192" s="16">
        <v>4.5309668145754323E-4</v>
      </c>
      <c r="I192" s="15">
        <f t="shared" si="10"/>
        <v>3.9743661359898255</v>
      </c>
      <c r="J192" s="16">
        <v>3.4000000000000002E-3</v>
      </c>
      <c r="K192" s="15">
        <f t="shared" si="11"/>
        <v>1.7874827754914713</v>
      </c>
      <c r="L192" s="17">
        <v>0.1234</v>
      </c>
      <c r="M192" s="18" t="s">
        <v>18</v>
      </c>
    </row>
    <row r="193" spans="3:13" ht="12.75">
      <c r="C193" s="13">
        <v>38807</v>
      </c>
      <c r="D193" s="16">
        <v>1.3100000000000001E-2</v>
      </c>
      <c r="E193" s="15">
        <f t="shared" si="8"/>
        <v>5.0280395384340544</v>
      </c>
      <c r="F193" s="16">
        <v>9.1095301004763055E-3</v>
      </c>
      <c r="G193" s="15">
        <f t="shared" si="9"/>
        <v>3.6781498497967786</v>
      </c>
      <c r="H193" s="16">
        <v>1.7350428685209307E-2</v>
      </c>
      <c r="I193" s="15">
        <f t="shared" si="10"/>
        <v>4.043323092201228</v>
      </c>
      <c r="J193" s="16">
        <v>3.7000000000000002E-3</v>
      </c>
      <c r="K193" s="15">
        <f t="shared" si="11"/>
        <v>1.7940964617607897</v>
      </c>
      <c r="L193" s="17">
        <v>0.1139</v>
      </c>
      <c r="M193" s="18" t="s">
        <v>18</v>
      </c>
    </row>
    <row r="194" spans="3:13" ht="12.75">
      <c r="C194" s="13">
        <v>38837</v>
      </c>
      <c r="D194" s="16">
        <v>9.3999999999999986E-3</v>
      </c>
      <c r="E194" s="15">
        <f t="shared" si="8"/>
        <v>5.0753031100953345</v>
      </c>
      <c r="F194" s="16">
        <v>1.2889959715873159E-2</v>
      </c>
      <c r="G194" s="15">
        <f t="shared" si="9"/>
        <v>3.7255610531896037</v>
      </c>
      <c r="H194" s="16">
        <v>5.9330099471937014E-3</v>
      </c>
      <c r="I194" s="15">
        <f t="shared" si="10"/>
        <v>4.0673121683269757</v>
      </c>
      <c r="J194" s="16">
        <v>3.5999999999999999E-3</v>
      </c>
      <c r="K194" s="15">
        <f t="shared" si="11"/>
        <v>1.8005552090231287</v>
      </c>
      <c r="L194" s="17">
        <v>0.1159</v>
      </c>
      <c r="M194" s="18" t="s">
        <v>18</v>
      </c>
    </row>
    <row r="195" spans="3:13" ht="12.75">
      <c r="C195" s="13">
        <v>38868</v>
      </c>
      <c r="D195" s="16">
        <v>6.9999999999999993E-3</v>
      </c>
      <c r="E195" s="15">
        <f t="shared" si="8"/>
        <v>5.110830231866001</v>
      </c>
      <c r="F195" s="16">
        <v>-7.0910380188725526E-4</v>
      </c>
      <c r="G195" s="15">
        <f t="shared" si="9"/>
        <v>3.7229192436826239</v>
      </c>
      <c r="H195" s="16">
        <v>-3.0947421429715849E-2</v>
      </c>
      <c r="I195" s="15">
        <f t="shared" si="10"/>
        <v>3.9414393445675495</v>
      </c>
      <c r="J195" s="16">
        <v>4.3E-3</v>
      </c>
      <c r="K195" s="15">
        <f t="shared" si="11"/>
        <v>1.8082975964219281</v>
      </c>
      <c r="L195" s="17">
        <v>0.16440000000000002</v>
      </c>
      <c r="M195" s="18" t="s">
        <v>18</v>
      </c>
    </row>
    <row r="196" spans="3:13" ht="12.75">
      <c r="C196" s="13">
        <v>38898</v>
      </c>
      <c r="D196" s="16">
        <v>5.1000000000000004E-3</v>
      </c>
      <c r="E196" s="15">
        <f t="shared" si="8"/>
        <v>5.136895466048518</v>
      </c>
      <c r="F196" s="16">
        <v>6.2677995063603218E-3</v>
      </c>
      <c r="G196" s="15">
        <f t="shared" si="9"/>
        <v>3.7462537550803972</v>
      </c>
      <c r="H196" s="16">
        <v>7.8737057596089954E-6</v>
      </c>
      <c r="I196" s="15">
        <f t="shared" si="10"/>
        <v>3.9414703783012182</v>
      </c>
      <c r="J196" s="16">
        <v>4.0000000000000001E-3</v>
      </c>
      <c r="K196" s="15">
        <f t="shared" si="11"/>
        <v>1.8155307868076158</v>
      </c>
      <c r="L196" s="17">
        <v>0.1308</v>
      </c>
      <c r="M196" s="18" t="s">
        <v>18</v>
      </c>
    </row>
    <row r="197" spans="3:13" ht="12.75">
      <c r="C197" s="13">
        <v>38929</v>
      </c>
      <c r="D197" s="16">
        <v>1.06E-2</v>
      </c>
      <c r="E197" s="15">
        <f t="shared" si="8"/>
        <v>5.1913465579886324</v>
      </c>
      <c r="F197" s="16">
        <v>3.6320669055024952E-3</v>
      </c>
      <c r="G197" s="15">
        <f t="shared" si="9"/>
        <v>3.7598603993638395</v>
      </c>
      <c r="H197" s="16">
        <v>6.6689762688376675E-3</v>
      </c>
      <c r="I197" s="15">
        <f t="shared" si="10"/>
        <v>3.9677559507184355</v>
      </c>
      <c r="J197" s="16">
        <v>4.0000000000000001E-3</v>
      </c>
      <c r="K197" s="15">
        <f t="shared" si="11"/>
        <v>1.8227929099548463</v>
      </c>
      <c r="L197" s="17">
        <v>0.14949999999999999</v>
      </c>
      <c r="M197" s="18" t="s">
        <v>18</v>
      </c>
    </row>
    <row r="198" spans="3:13" ht="12.75">
      <c r="C198" s="13">
        <v>38960</v>
      </c>
      <c r="D198" s="16">
        <v>7.7000000000000002E-3</v>
      </c>
      <c r="E198" s="15">
        <f t="shared" si="8"/>
        <v>5.2313199264851455</v>
      </c>
      <c r="F198" s="16">
        <v>5.8983740697141247E-4</v>
      </c>
      <c r="G198" s="15">
        <f t="shared" si="9"/>
        <v>3.7620781056723751</v>
      </c>
      <c r="H198" s="16">
        <v>1.976488623653716E-2</v>
      </c>
      <c r="I198" s="15">
        <f t="shared" si="10"/>
        <v>4.0461781956987286</v>
      </c>
      <c r="J198" s="16">
        <v>4.1999999999999997E-3</v>
      </c>
      <c r="K198" s="15">
        <f t="shared" si="11"/>
        <v>1.8304486401766566</v>
      </c>
      <c r="L198" s="17">
        <v>0.1231</v>
      </c>
      <c r="M198" s="18" t="s">
        <v>18</v>
      </c>
    </row>
    <row r="199" spans="3:13" ht="12.75">
      <c r="C199" s="13">
        <v>38990</v>
      </c>
      <c r="D199" s="16">
        <v>6.8000000000000005E-3</v>
      </c>
      <c r="E199" s="15">
        <f t="shared" si="8"/>
        <v>5.2668929019852442</v>
      </c>
      <c r="F199" s="16">
        <v>2.1090109724935095E-3</v>
      </c>
      <c r="G199" s="15">
        <f t="shared" si="9"/>
        <v>3.7700123696766159</v>
      </c>
      <c r="H199" s="16">
        <v>2.4558981438870919E-2</v>
      </c>
      <c r="I199" s="15">
        <f t="shared" si="10"/>
        <v>4.1455482109052575</v>
      </c>
      <c r="J199" s="16">
        <v>4.0999999999999995E-3</v>
      </c>
      <c r="K199" s="15">
        <f t="shared" si="11"/>
        <v>1.837953479601381</v>
      </c>
      <c r="L199" s="17">
        <v>0.1198</v>
      </c>
      <c r="M199" s="18" t="s">
        <v>18</v>
      </c>
    </row>
    <row r="200" spans="3:13" ht="12.75">
      <c r="C200" s="13">
        <v>39021</v>
      </c>
      <c r="D200" s="16">
        <v>4.1999999999999997E-3</v>
      </c>
      <c r="E200" s="15">
        <f t="shared" si="8"/>
        <v>5.2890138521735821</v>
      </c>
      <c r="F200" s="16">
        <v>6.7308819048958858E-3</v>
      </c>
      <c r="G200" s="15">
        <f t="shared" si="9"/>
        <v>3.7953878777169061</v>
      </c>
      <c r="H200" s="16">
        <v>3.1396445628902203E-2</v>
      </c>
      <c r="I200" s="15">
        <f t="shared" si="10"/>
        <v>4.2757036899109373</v>
      </c>
      <c r="J200" s="16">
        <v>4.0999999999999995E-3</v>
      </c>
      <c r="K200" s="15">
        <f t="shared" si="11"/>
        <v>1.8454890888677467</v>
      </c>
      <c r="L200" s="17">
        <v>0.111</v>
      </c>
      <c r="M200" s="18" t="s">
        <v>18</v>
      </c>
    </row>
    <row r="201" spans="3:13" ht="12.75">
      <c r="C201" s="13">
        <v>39051</v>
      </c>
      <c r="D201" s="16">
        <v>8.6E-3</v>
      </c>
      <c r="E201" s="15">
        <f t="shared" si="8"/>
        <v>5.3344993713022744</v>
      </c>
      <c r="F201" s="16">
        <v>4.8491253881860893E-3</v>
      </c>
      <c r="G201" s="15">
        <f t="shared" si="9"/>
        <v>3.8137921894327573</v>
      </c>
      <c r="H201" s="16">
        <v>1.659940773429347E-2</v>
      </c>
      <c r="I201" s="15">
        <f t="shared" si="10"/>
        <v>4.3466778388107921</v>
      </c>
      <c r="J201" s="16">
        <v>4.1999999999999997E-3</v>
      </c>
      <c r="K201" s="15">
        <f t="shared" si="11"/>
        <v>1.8532401430409911</v>
      </c>
      <c r="L201" s="17">
        <v>0.1091</v>
      </c>
      <c r="M201" s="18" t="s">
        <v>18</v>
      </c>
    </row>
    <row r="202" spans="3:13" ht="12.75">
      <c r="C202" s="13">
        <v>39082</v>
      </c>
      <c r="D202" s="16">
        <v>8.6E-3</v>
      </c>
      <c r="E202" s="15">
        <f t="shared" si="8"/>
        <v>5.380376065895474</v>
      </c>
      <c r="F202" s="16">
        <v>8.2498349337999013E-3</v>
      </c>
      <c r="G202" s="15">
        <f t="shared" si="9"/>
        <v>3.8452553454673928</v>
      </c>
      <c r="H202" s="16">
        <v>1.2422981087082174E-2</v>
      </c>
      <c r="I202" s="15">
        <f t="shared" si="10"/>
        <v>4.4006765353939779</v>
      </c>
      <c r="J202" s="16">
        <v>4.0000000000000001E-3</v>
      </c>
      <c r="K202" s="15">
        <f t="shared" si="11"/>
        <v>1.8606531036131551</v>
      </c>
      <c r="L202" s="17">
        <v>0.11560000000000001</v>
      </c>
      <c r="M202" s="18" t="s">
        <v>18</v>
      </c>
    </row>
    <row r="203" spans="3:13" ht="12.75">
      <c r="C203" s="13">
        <v>39113</v>
      </c>
      <c r="D203" s="16">
        <v>2.8999999999999998E-3</v>
      </c>
      <c r="E203" s="15">
        <f t="shared" ref="E203:E214" si="12">E202*(1+D203)</f>
        <v>5.39597915648657</v>
      </c>
      <c r="F203" s="16">
        <v>8.3937261894366667E-3</v>
      </c>
      <c r="G203" s="15">
        <f t="shared" ref="G203:G214" si="13">G202*(1+F203)</f>
        <v>3.877531365965714</v>
      </c>
      <c r="H203" s="16">
        <v>1.4012397481012462E-2</v>
      </c>
      <c r="I203" s="15">
        <f t="shared" ref="I203:I214" si="14">I202*(1+H203)</f>
        <v>4.4623405641932834</v>
      </c>
      <c r="J203" s="16">
        <v>4.4000000000000003E-3</v>
      </c>
      <c r="K203" s="15">
        <f t="shared" ref="K203:K214" si="15">K202*(1+J203)</f>
        <v>1.8688399772690529</v>
      </c>
      <c r="L203" s="17">
        <v>0.1042</v>
      </c>
      <c r="M203" s="18" t="s">
        <v>18</v>
      </c>
    </row>
    <row r="204" spans="3:13" ht="12.75">
      <c r="C204" s="13">
        <v>39141</v>
      </c>
      <c r="D204" s="16">
        <v>-1.1000000000000001E-3</v>
      </c>
      <c r="E204" s="15">
        <f t="shared" si="12"/>
        <v>5.390043579414435</v>
      </c>
      <c r="F204" s="16">
        <v>2.3492739125777276E-3</v>
      </c>
      <c r="G204" s="15">
        <f t="shared" si="13"/>
        <v>3.8866407492489787</v>
      </c>
      <c r="H204" s="16">
        <v>-2.1628764169970172E-2</v>
      </c>
      <c r="I204" s="15">
        <f t="shared" si="14"/>
        <v>4.3658256524842551</v>
      </c>
      <c r="J204" s="16">
        <v>3.8E-3</v>
      </c>
      <c r="K204" s="15">
        <f t="shared" si="15"/>
        <v>1.8759415691826753</v>
      </c>
      <c r="L204" s="17">
        <v>0.1542</v>
      </c>
      <c r="M204" s="18" t="s">
        <v>18</v>
      </c>
    </row>
    <row r="205" spans="3:13" ht="12.75">
      <c r="C205" s="13">
        <v>39172</v>
      </c>
      <c r="D205" s="16">
        <v>1.6399999999999998E-2</v>
      </c>
      <c r="E205" s="15">
        <f t="shared" si="12"/>
        <v>5.4784402941168313</v>
      </c>
      <c r="F205" s="16">
        <v>9.2068471663370403E-3</v>
      </c>
      <c r="G205" s="15">
        <f t="shared" si="13"/>
        <v>3.9224244566177719</v>
      </c>
      <c r="H205" s="16">
        <v>9.9729883423371746E-3</v>
      </c>
      <c r="I205" s="15">
        <f t="shared" si="14"/>
        <v>4.4093659808211569</v>
      </c>
      <c r="J205" s="16">
        <v>4.3E-3</v>
      </c>
      <c r="K205" s="15">
        <f t="shared" si="15"/>
        <v>1.8840081179301607</v>
      </c>
      <c r="L205" s="17">
        <v>0.1464</v>
      </c>
      <c r="M205" s="18" t="s">
        <v>18</v>
      </c>
    </row>
    <row r="206" spans="3:13" ht="12.75">
      <c r="C206" s="13">
        <v>39202</v>
      </c>
      <c r="D206" s="16">
        <v>9.7999999999999997E-3</v>
      </c>
      <c r="E206" s="15">
        <f t="shared" si="12"/>
        <v>5.5321290089991768</v>
      </c>
      <c r="F206" s="16">
        <v>7.6609451727711452E-3</v>
      </c>
      <c r="G206" s="15">
        <f t="shared" si="13"/>
        <v>3.9524739353242575</v>
      </c>
      <c r="H206" s="16">
        <v>4.3312711584074126E-2</v>
      </c>
      <c r="I206" s="15">
        <f t="shared" si="14"/>
        <v>4.6003475778170921</v>
      </c>
      <c r="J206" s="16">
        <v>4.4000000000000003E-3</v>
      </c>
      <c r="K206" s="15">
        <f t="shared" si="15"/>
        <v>1.8922977536490533</v>
      </c>
      <c r="L206" s="17">
        <v>0.14219999999999999</v>
      </c>
      <c r="M206" s="18" t="s">
        <v>18</v>
      </c>
    </row>
    <row r="207" spans="3:13" ht="12.75">
      <c r="C207" s="13">
        <v>39233</v>
      </c>
      <c r="D207" s="16">
        <v>8.1000000000000013E-3</v>
      </c>
      <c r="E207" s="15">
        <f t="shared" si="12"/>
        <v>5.5769392539720704</v>
      </c>
      <c r="F207" s="16">
        <v>1.2612302471716224E-2</v>
      </c>
      <c r="G207" s="15">
        <f t="shared" si="13"/>
        <v>4.0023237321081417</v>
      </c>
      <c r="H207" s="16">
        <v>3.2549228600146973E-2</v>
      </c>
      <c r="I207" s="15">
        <f t="shared" si="14"/>
        <v>4.7500853427675933</v>
      </c>
      <c r="J207" s="16">
        <v>4.0999999999999995E-3</v>
      </c>
      <c r="K207" s="15">
        <f t="shared" si="15"/>
        <v>1.9000561744390143</v>
      </c>
      <c r="L207" s="17">
        <v>0.1305</v>
      </c>
      <c r="M207" s="18" t="s">
        <v>18</v>
      </c>
    </row>
    <row r="208" spans="3:13" ht="12.75">
      <c r="C208" s="13">
        <v>39263</v>
      </c>
      <c r="D208" s="16">
        <v>3.4000000000000002E-3</v>
      </c>
      <c r="E208" s="15">
        <f t="shared" si="12"/>
        <v>5.5959008474355754</v>
      </c>
      <c r="F208" s="16">
        <v>7.0797358841280375E-3</v>
      </c>
      <c r="G208" s="15">
        <f t="shared" si="13"/>
        <v>4.0306591270542453</v>
      </c>
      <c r="H208" s="16">
        <v>-1.6960447400399703E-2</v>
      </c>
      <c r="I208" s="15">
        <f t="shared" si="14"/>
        <v>4.6695217701641738</v>
      </c>
      <c r="J208" s="16">
        <v>4.0000000000000001E-3</v>
      </c>
      <c r="K208" s="15">
        <f t="shared" si="15"/>
        <v>1.9076563991367703</v>
      </c>
      <c r="L208" s="17">
        <v>0.1623</v>
      </c>
      <c r="M208" s="18" t="s">
        <v>18</v>
      </c>
    </row>
    <row r="209" spans="3:13" ht="12.75">
      <c r="C209" s="13">
        <v>39294</v>
      </c>
      <c r="D209" s="16">
        <v>1.7000000000000001E-3</v>
      </c>
      <c r="E209" s="15">
        <f t="shared" si="12"/>
        <v>5.6054138788762158</v>
      </c>
      <c r="F209" s="16">
        <v>-4.822552006838857E-4</v>
      </c>
      <c r="G209" s="15">
        <f t="shared" si="13"/>
        <v>4.0287153207280397</v>
      </c>
      <c r="H209" s="16">
        <v>-3.2884505469674252E-2</v>
      </c>
      <c r="I209" s="15">
        <f t="shared" si="14"/>
        <v>4.5159668559724473</v>
      </c>
      <c r="J209" s="16">
        <v>4.0000000000000001E-3</v>
      </c>
      <c r="K209" s="15">
        <f t="shared" si="15"/>
        <v>1.9152870247333174</v>
      </c>
      <c r="L209" s="17">
        <v>0.23519999999999999</v>
      </c>
      <c r="M209" s="18" t="s">
        <v>18</v>
      </c>
    </row>
    <row r="210" spans="3:13" ht="12.75">
      <c r="C210" s="13">
        <v>39325</v>
      </c>
      <c r="D210" s="16">
        <v>3.0999999999999999E-3</v>
      </c>
      <c r="E210" s="15">
        <f t="shared" si="12"/>
        <v>5.6227906619007326</v>
      </c>
      <c r="F210" s="16">
        <v>-1.2586354365418651E-2</v>
      </c>
      <c r="G210" s="15">
        <f t="shared" si="13"/>
        <v>3.9780084820639652</v>
      </c>
      <c r="H210" s="16">
        <v>1.2905619923308409E-2</v>
      </c>
      <c r="I210" s="15">
        <f t="shared" si="14"/>
        <v>4.5742482078018858</v>
      </c>
      <c r="J210" s="16">
        <v>4.1999999999999997E-3</v>
      </c>
      <c r="K210" s="15">
        <f t="shared" si="15"/>
        <v>1.9233312302371972</v>
      </c>
      <c r="L210" s="17">
        <v>0.23379999999999998</v>
      </c>
      <c r="M210" s="18" t="s">
        <v>18</v>
      </c>
    </row>
    <row r="211" spans="3:13" ht="12.75">
      <c r="C211" s="13">
        <v>39355</v>
      </c>
      <c r="D211" s="16">
        <v>9.7000000000000003E-3</v>
      </c>
      <c r="E211" s="15">
        <f t="shared" si="12"/>
        <v>5.6773317313211695</v>
      </c>
      <c r="F211" s="16">
        <v>7.205190224573518E-3</v>
      </c>
      <c r="G211" s="15">
        <f t="shared" si="13"/>
        <v>4.0066707898922029</v>
      </c>
      <c r="H211" s="16">
        <v>3.6181443187060625E-2</v>
      </c>
      <c r="I211" s="15">
        <f t="shared" si="14"/>
        <v>4.7397511094559839</v>
      </c>
      <c r="J211" s="16">
        <v>3.2000000000000002E-3</v>
      </c>
      <c r="K211" s="15">
        <f t="shared" si="15"/>
        <v>1.9294858901739564</v>
      </c>
      <c r="L211" s="17">
        <v>0.18</v>
      </c>
      <c r="M211" s="18" t="s">
        <v>18</v>
      </c>
    </row>
    <row r="212" spans="3:13" ht="12.75">
      <c r="C212" s="13">
        <v>39386</v>
      </c>
      <c r="D212" s="16">
        <v>4.5999999999999999E-3</v>
      </c>
      <c r="E212" s="15">
        <f t="shared" si="12"/>
        <v>5.7034474572852467</v>
      </c>
      <c r="F212" s="16">
        <v>8.9971883786317177E-3</v>
      </c>
      <c r="G212" s="15">
        <f t="shared" si="13"/>
        <v>4.0427195617600242</v>
      </c>
      <c r="H212" s="16">
        <v>1.2112958246305539E-2</v>
      </c>
      <c r="I212" s="15">
        <f t="shared" si="14"/>
        <v>4.7971635167427049</v>
      </c>
      <c r="J212" s="16">
        <v>3.2000000000000002E-3</v>
      </c>
      <c r="K212" s="15">
        <f t="shared" si="15"/>
        <v>1.9356602450225133</v>
      </c>
      <c r="L212" s="17">
        <v>0.18530000000000002</v>
      </c>
      <c r="M212" s="18" t="s">
        <v>18</v>
      </c>
    </row>
    <row r="213" spans="3:13" ht="12.75">
      <c r="C213" s="13">
        <v>39416</v>
      </c>
      <c r="D213" s="16">
        <v>1.04E-2</v>
      </c>
      <c r="E213" s="15">
        <f t="shared" si="12"/>
        <v>5.762763310841013</v>
      </c>
      <c r="F213" s="16">
        <v>-2.9526505010327099E-3</v>
      </c>
      <c r="G213" s="15">
        <f t="shared" si="13"/>
        <v>4.0307828238204593</v>
      </c>
      <c r="H213" s="16">
        <v>-4.2800121620659937E-2</v>
      </c>
      <c r="I213" s="15">
        <f t="shared" si="14"/>
        <v>4.591844334791924</v>
      </c>
      <c r="J213" s="16">
        <v>3.4000000000000002E-3</v>
      </c>
      <c r="K213" s="15">
        <f t="shared" si="15"/>
        <v>1.94224148985559</v>
      </c>
      <c r="L213" s="17">
        <v>0.22870000000000001</v>
      </c>
      <c r="M213" s="18" t="s">
        <v>18</v>
      </c>
    </row>
    <row r="214" spans="3:13" ht="12.75">
      <c r="C214" s="13">
        <v>39447</v>
      </c>
      <c r="D214" s="16">
        <v>2.3E-3</v>
      </c>
      <c r="E214" s="15">
        <f t="shared" si="12"/>
        <v>5.7760176664559468</v>
      </c>
      <c r="F214" s="16">
        <v>4.4826437295595436E-3</v>
      </c>
      <c r="G214" s="15">
        <f t="shared" si="13"/>
        <v>4.048851387170874</v>
      </c>
      <c r="H214" s="16">
        <v>-7.8803484654947908E-3</v>
      </c>
      <c r="I214" s="15">
        <f t="shared" si="14"/>
        <v>4.5556590013344556</v>
      </c>
      <c r="J214" s="16">
        <v>2.7000000000000001E-3</v>
      </c>
      <c r="K214" s="15">
        <f t="shared" si="15"/>
        <v>1.9474855418782</v>
      </c>
      <c r="L214" s="17">
        <v>0.22500000000000001</v>
      </c>
      <c r="M214" s="18" t="s">
        <v>18</v>
      </c>
    </row>
    <row r="215" spans="3:13" ht="12.75">
      <c r="C215" s="19"/>
      <c r="D215" s="20"/>
      <c r="E215" s="20"/>
      <c r="F215" s="20"/>
      <c r="G215" s="20"/>
      <c r="H215" s="20"/>
      <c r="I215" s="20"/>
      <c r="J215" s="20"/>
      <c r="K215" s="21"/>
      <c r="L215" s="20"/>
      <c r="M215" s="20"/>
    </row>
    <row r="216" spans="3:13" ht="12.75">
      <c r="C216" s="19" t="s">
        <v>22</v>
      </c>
      <c r="D216" s="17">
        <f>AVERAGE(D10:D214)</f>
        <v>8.6165853658536559E-3</v>
      </c>
      <c r="E216" s="20"/>
      <c r="F216" s="17">
        <f>AVERAGE(F10:F214)</f>
        <v>6.8835271669546207E-3</v>
      </c>
      <c r="G216" s="20"/>
      <c r="H216" s="17">
        <f>AVERAGE(H10:H214)</f>
        <v>8.17131800419316E-3</v>
      </c>
      <c r="I216" s="20"/>
      <c r="J216" s="17">
        <f>AVERAGE(J10:J214)</f>
        <v>3.2575609756097558E-3</v>
      </c>
      <c r="K216" s="20"/>
      <c r="L216" s="20"/>
      <c r="M216" s="20"/>
    </row>
    <row r="217" spans="3:13" ht="12.75">
      <c r="C217" s="19" t="s">
        <v>21</v>
      </c>
      <c r="D217" s="17">
        <f>STDEV(D10:D214)</f>
        <v>7.157412039742273E-3</v>
      </c>
      <c r="E217" s="20"/>
      <c r="F217" s="17">
        <f>STDEV(F10:F214)</f>
        <v>8.841916711818807E-3</v>
      </c>
      <c r="G217" s="20"/>
      <c r="H217" s="17">
        <f>STDEV(H10:H214)</f>
        <v>3.8608070201410688E-2</v>
      </c>
      <c r="I217" s="20"/>
      <c r="J217" s="17"/>
      <c r="K217" s="20"/>
      <c r="L217" s="20"/>
      <c r="M217" s="20"/>
    </row>
    <row r="218" spans="3:13" ht="12.75">
      <c r="C218" s="19" t="s">
        <v>23</v>
      </c>
      <c r="D218" s="22">
        <f>(D216-J216)/D217</f>
        <v>0.74873772258567217</v>
      </c>
      <c r="E218" s="23"/>
      <c r="F218" s="22">
        <f>(F216-J216)/F217</f>
        <v>0.41008825456341508</v>
      </c>
      <c r="G218" s="23"/>
      <c r="H218" s="22">
        <f>(H216-N216)/H217</f>
        <v>0.21164792649736197</v>
      </c>
      <c r="I218" s="20"/>
      <c r="J218" s="22"/>
      <c r="K218" s="20"/>
      <c r="L218" s="20"/>
      <c r="M218" s="20"/>
    </row>
    <row r="219" spans="3:13" ht="12.75">
      <c r="C219" s="19" t="s">
        <v>26</v>
      </c>
      <c r="D219" s="17">
        <f>((1+D216)^12)-1</f>
        <v>0.10844274036400958</v>
      </c>
      <c r="E219" s="20"/>
      <c r="F219" s="17">
        <f>((1+F216)^12)-1</f>
        <v>8.5802479736946546E-2</v>
      </c>
      <c r="G219" s="20"/>
      <c r="H219" s="17">
        <f>((1+H216)^12)-1</f>
        <v>0.10258493348323539</v>
      </c>
      <c r="I219" s="20"/>
      <c r="J219" s="17">
        <f>((1+J216)^12)-1</f>
        <v>3.9798765191358498E-2</v>
      </c>
      <c r="K219" s="20"/>
      <c r="L219" s="20"/>
      <c r="M219" s="20"/>
    </row>
    <row r="220" spans="3:13" ht="12.75">
      <c r="C220" s="19" t="s">
        <v>27</v>
      </c>
      <c r="D220" s="17">
        <f>SQRT(12)*D217</f>
        <v>2.4794002607077616E-2</v>
      </c>
      <c r="E220" s="20"/>
      <c r="F220" s="17">
        <f>SQRT(12)*F217</f>
        <v>3.0629297962325032E-2</v>
      </c>
      <c r="G220" s="20"/>
      <c r="H220" s="17">
        <f>SQRT(12)*H217</f>
        <v>0.13374227834205857</v>
      </c>
      <c r="I220" s="20"/>
      <c r="J220" s="17"/>
      <c r="K220" s="20"/>
      <c r="L220" s="20"/>
      <c r="M220" s="20"/>
    </row>
    <row r="221" spans="3:13" ht="12.75">
      <c r="C221" s="19" t="s">
        <v>25</v>
      </c>
      <c r="D221" s="22">
        <f>(D219-J219)/D220</f>
        <v>2.7685717494058903</v>
      </c>
      <c r="E221" s="20"/>
      <c r="F221" s="22">
        <f>(F219-J219)/F220</f>
        <v>1.5019513213190201</v>
      </c>
      <c r="G221" s="20"/>
      <c r="H221" s="22">
        <f>(H219-N219)/H220</f>
        <v>0.7670344393331231</v>
      </c>
      <c r="I221" s="20"/>
      <c r="J221" s="22"/>
      <c r="K221" s="20"/>
      <c r="L221" s="20"/>
      <c r="M221" s="20"/>
    </row>
    <row r="225" spans="3:13" ht="67.5" customHeight="1">
      <c r="C225" s="38" t="s">
        <v>53</v>
      </c>
      <c r="D225" s="38"/>
      <c r="E225" s="38"/>
      <c r="F225" s="38"/>
      <c r="G225" s="38"/>
      <c r="H225" s="38"/>
      <c r="I225" s="38"/>
      <c r="J225" s="38"/>
      <c r="K225" s="38"/>
      <c r="L225" s="38"/>
      <c r="M225" s="38"/>
    </row>
  </sheetData>
  <mergeCells count="5">
    <mergeCell ref="A2:O2"/>
    <mergeCell ref="A3:O3"/>
    <mergeCell ref="A4:O4"/>
    <mergeCell ref="A5:O5"/>
    <mergeCell ref="C225:M225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2DDB8C3ACCE43BAE4177FE73AD374" ma:contentTypeVersion="2" ma:contentTypeDescription="Create a new document." ma:contentTypeScope="" ma:versionID="5278c14dd49d9dd68597abfd9dcf991b">
  <xsd:schema xmlns:xsd="http://www.w3.org/2001/XMLSchema" xmlns:xs="http://www.w3.org/2001/XMLSchema" xmlns:p="http://schemas.microsoft.com/office/2006/metadata/properties" xmlns:ns2="6b8c8f89-f8c6-4204-8cba-2fdede58015e" targetNamespace="http://schemas.microsoft.com/office/2006/metadata/properties" ma:root="true" ma:fieldsID="c5c29fbdbd67559afe5b65913c3c1eaf" ns2:_="">
    <xsd:import namespace="6b8c8f89-f8c6-4204-8cba-2fdede5801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c8f89-f8c6-4204-8cba-2fdede580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EE83A1-1479-4434-9702-A389B8433546}">
  <ds:schemaRefs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sharepoint/v3/fields"/>
    <ds:schemaRef ds:uri="ec868678-deb6-48cf-896b-119bf5e2249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6515C2D-0DB2-491C-8D2B-82CEFCD405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1EFF9B-0CFE-4775-8EB3-B8A3EE8E6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Title Page</vt:lpstr>
      <vt:lpstr>Exhibit 1</vt:lpstr>
      <vt:lpstr>Exhibit 3</vt:lpstr>
      <vt:lpstr>Exhibit 4</vt:lpstr>
      <vt:lpstr>'Exhibit 1'!Print_Area</vt:lpstr>
      <vt:lpstr>'Exhibit 3'!Print_Area</vt:lpstr>
    </vt:vector>
  </TitlesOfParts>
  <Company>Darden Graduate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Hedge Fund Due Diligence at Leman Alternative Asset Management Company (SPREADSHEET)</dc:title>
  <dc:creator>Matos, Pedro</dc:creator>
  <cp:lastModifiedBy>AlstonS</cp:lastModifiedBy>
  <cp:lastPrinted>2012-11-26T20:26:56Z</cp:lastPrinted>
  <dcterms:created xsi:type="dcterms:W3CDTF">2012-02-07T19:08:27Z</dcterms:created>
  <dcterms:modified xsi:type="dcterms:W3CDTF">2013-06-24T20:11:08Z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0x0101000B42DDB8C3ACCE43BAE4177FE73AD374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2013-05-27T04:00:00+00:00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3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another case for editing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Mullin, Leslie438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486cb3c1-c433-404d-83d7-2c91a01b85f5,7;486cb3c1-c433-404d-83d7-2c91a01b85f5,7;486cb3c1-c433-404d-83d7-2c91a01b85f5,7;486cb3c1-c433-404d-83d7-2c91a01b85f5,7;486cb3c1-c433-404d-83d7-2c91a01b85f5,7;486cb3c1-c433-404d-83d7-2c91a01b85f5,7;486cb3c1-c433-404d-83</vt:lpwstr>
  </property>
</Properties>
</file>