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808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"/>
  <sheetViews>
    <sheetView workbookViewId="0">
      <selection activeCell="A1" sqref="A1"/>
    </sheetView>
  </sheetViews>
  <sheetFormatPr baseColWidth="8" defaultRowHeight="15"/>
  <cols>
    <col width="25.2" customWidth="1" min="1" max="1"/>
    <col width="14" customWidth="1" min="2" max="2"/>
    <col width="15.4" customWidth="1" min="3" max="3"/>
    <col width="18.2" customWidth="1" min="4" max="4"/>
    <col width="8.399999999999999" customWidth="1" min="5" max="5"/>
    <col width="18.2" customWidth="1" min="6" max="6"/>
    <col width="25.2" customWidth="1" min="7" max="7"/>
    <col width="15.4" customWidth="1" min="8" max="8"/>
    <col width="18.2" customWidth="1" min="9" max="9"/>
    <col width="8.399999999999999" customWidth="1" min="10" max="10"/>
    <col width="12.6" customWidth="1" min="11" max="11"/>
    <col width="15.4" customWidth="1" min="12" max="12"/>
    <col width="7" customWidth="1" min="13" max="13"/>
    <col width="21" customWidth="1" min="14" max="14"/>
    <col width="16.8" customWidth="1" min="15" max="15"/>
    <col width="19.6" customWidth="1" min="16" max="16"/>
    <col width="16.8" customWidth="1" min="17" max="17"/>
    <col width="14" customWidth="1" min="18" max="18"/>
  </cols>
  <sheetData>
    <row r="1">
      <c r="A1" s="1" t="inlineStr">
        <is>
          <t>2023-02-26</t>
        </is>
      </c>
      <c r="B1" s="1" t="inlineStr">
        <is>
          <t>OK parts</t>
        </is>
      </c>
      <c r="C1" s="1" t="inlineStr">
        <is>
          <t>NOK parts</t>
        </is>
      </c>
      <c r="D1" s="1" t="inlineStr">
        <is>
          <t>FTQ</t>
        </is>
      </c>
      <c r="E1" s="1" t="inlineStr">
        <is>
          <t>Plan</t>
        </is>
      </c>
      <c r="F1" s="1" t="inlineStr">
        <is>
          <t>Act / Plan%</t>
        </is>
      </c>
      <c r="G1" s="1" t="inlineStr">
        <is>
          <t>Rout time</t>
        </is>
      </c>
      <c r="H1" s="1" t="inlineStr">
        <is>
          <t>PartsxTEB</t>
        </is>
      </c>
      <c r="I1" s="1" t="inlineStr">
        <is>
          <t>PartsxTEB%</t>
        </is>
      </c>
      <c r="J1" s="1" t="inlineStr">
        <is>
          <t>RW h</t>
        </is>
      </c>
      <c r="K1" s="1" t="inlineStr">
        <is>
          <t>RW Oper</t>
        </is>
      </c>
      <c r="L1" s="1" t="inlineStr">
        <is>
          <t>Com. Cost</t>
        </is>
      </c>
      <c r="M1" s="1" t="inlineStr">
        <is>
          <t>PLF</t>
        </is>
      </c>
      <c r="N1" s="1" t="inlineStr">
        <is>
          <t>non rep. time</t>
        </is>
      </c>
      <c r="O1" s="1" t="inlineStr">
        <is>
          <t>disruption</t>
        </is>
      </c>
      <c r="P1" s="1" t="inlineStr">
        <is>
          <t>attendance h</t>
        </is>
      </c>
      <c r="Q1" s="1" t="inlineStr">
        <is>
          <t>No of Oper</t>
        </is>
      </c>
      <c r="R1" s="1" t="inlineStr">
        <is>
          <t>Comments</t>
        </is>
      </c>
    </row>
    <row r="2">
      <c r="A2" t="inlineStr">
        <is>
          <t>Liberec</t>
        </is>
      </c>
    </row>
    <row r="3">
      <c r="A3" t="inlineStr">
        <is>
          <t>Work Center RB1</t>
        </is>
      </c>
      <c r="B3" t="n">
        <v>33</v>
      </c>
      <c r="C3" t="n">
        <v>0</v>
      </c>
      <c r="D3" s="2">
        <f>B3/(B3+C3)</f>
        <v/>
      </c>
      <c r="F3" s="2">
        <f>(B3+C3)/E3</f>
        <v/>
      </c>
      <c r="G3">
        <f>(P3*60)/(B3+C3)</f>
        <v/>
      </c>
      <c r="H3" t="n">
        <v>9.33</v>
      </c>
      <c r="I3" s="2">
        <f>H3/(P3-J3)</f>
        <v/>
      </c>
      <c r="J3" t="n">
        <v>0</v>
      </c>
      <c r="K3">
        <f>J3/7.5</f>
        <v/>
      </c>
      <c r="L3" t="n">
        <v>11.16</v>
      </c>
      <c r="M3" s="2" t="n">
        <v>0.3217241379310345</v>
      </c>
      <c r="N3" s="2" t="n">
        <v>0.0344</v>
      </c>
      <c r="O3" s="2" t="n">
        <v>0.14</v>
      </c>
      <c r="P3" t="n">
        <v>29</v>
      </c>
      <c r="Q3">
        <f>P3/7.5</f>
        <v/>
      </c>
    </row>
    <row r="4">
      <c r="A4" t="inlineStr">
        <is>
          <t>Work Center RB6</t>
        </is>
      </c>
      <c r="B4" t="n">
        <v>963</v>
      </c>
      <c r="C4" t="n">
        <v>0</v>
      </c>
      <c r="D4" s="2">
        <f>B4/(B4+C4)</f>
        <v/>
      </c>
      <c r="F4" s="2">
        <f>(B4+C4)/E4</f>
        <v/>
      </c>
      <c r="G4">
        <f>(P4*60)/(B4+C4)</f>
        <v/>
      </c>
      <c r="H4" t="n">
        <v>248.78</v>
      </c>
      <c r="I4" s="2">
        <f>H4/(P4-J4)</f>
        <v/>
      </c>
      <c r="J4" t="n">
        <v>0</v>
      </c>
      <c r="K4">
        <f>J4/7.5</f>
        <v/>
      </c>
      <c r="L4" t="n">
        <v>0</v>
      </c>
      <c r="M4" s="2" t="n">
        <v>1.284764297325255</v>
      </c>
      <c r="N4" s="2" t="n">
        <v>0.00405940594059406</v>
      </c>
      <c r="O4" s="2" t="n">
        <v>0.005369193635781489</v>
      </c>
      <c r="P4" t="n">
        <v>203.01</v>
      </c>
      <c r="Q4">
        <f>P4/7.5</f>
        <v/>
      </c>
    </row>
    <row r="5">
      <c r="A5" t="inlineStr">
        <is>
          <t>Work Center RB8</t>
        </is>
      </c>
      <c r="B5" t="n">
        <v>329</v>
      </c>
      <c r="C5" t="n">
        <v>0</v>
      </c>
      <c r="D5" s="2">
        <f>B5/(B5+C5)</f>
        <v/>
      </c>
      <c r="F5" s="2">
        <f>(B5+C5)/E5</f>
        <v/>
      </c>
      <c r="G5">
        <f>(P5*60)/(B5+C5)</f>
        <v/>
      </c>
      <c r="H5" t="n">
        <v>86.91</v>
      </c>
      <c r="I5" s="2">
        <f>H5/(P5-J5)</f>
        <v/>
      </c>
      <c r="J5" t="n">
        <v>0</v>
      </c>
      <c r="K5">
        <f>J5/7.5</f>
        <v/>
      </c>
      <c r="L5" t="n">
        <v>0</v>
      </c>
      <c r="M5" s="2" t="n">
        <v>1.382375478927203</v>
      </c>
      <c r="N5" s="2" t="n">
        <v>0.01518314176245211</v>
      </c>
      <c r="O5" s="2" t="n">
        <v>0</v>
      </c>
      <c r="P5" t="n">
        <v>65.25</v>
      </c>
      <c r="Q5">
        <f>P5/7.5</f>
        <v/>
      </c>
    </row>
    <row r="6">
      <c r="A6" t="inlineStr">
        <is>
          <t>Work Center RB9</t>
        </is>
      </c>
      <c r="B6" t="n">
        <v>596</v>
      </c>
      <c r="C6" t="n">
        <v>0</v>
      </c>
      <c r="D6" s="2">
        <f>B6/(B6+C6)</f>
        <v/>
      </c>
      <c r="F6" s="2">
        <f>(B6+C6)/E6</f>
        <v/>
      </c>
      <c r="G6">
        <f>(P6*60)/(B6+C6)</f>
        <v/>
      </c>
      <c r="H6" t="n">
        <v>143.24</v>
      </c>
      <c r="I6" s="2">
        <f>H6/(P6-J6)</f>
        <v/>
      </c>
      <c r="J6" t="n">
        <v>0</v>
      </c>
      <c r="K6">
        <f>J6/7.5</f>
        <v/>
      </c>
      <c r="L6" t="n">
        <v>21.75</v>
      </c>
      <c r="M6" s="2" t="n">
        <v>0.901289355322339</v>
      </c>
      <c r="N6" s="2" t="n">
        <v>0.005869865067466266</v>
      </c>
      <c r="O6" s="2" t="n">
        <v>0</v>
      </c>
      <c r="P6" t="n">
        <v>166.75</v>
      </c>
      <c r="Q6">
        <f>P6/7.5</f>
        <v/>
      </c>
    </row>
    <row r="7">
      <c r="A7" t="inlineStr">
        <is>
          <t>Work Center RB10</t>
        </is>
      </c>
      <c r="B7" t="n">
        <v>507</v>
      </c>
      <c r="C7" t="n">
        <v>0</v>
      </c>
      <c r="D7" s="2">
        <f>B7/(B7+C7)</f>
        <v/>
      </c>
      <c r="F7" s="2">
        <f>(B7+C7)/E7</f>
        <v/>
      </c>
      <c r="G7">
        <f>(P7*60)/(B7+C7)</f>
        <v/>
      </c>
      <c r="H7" t="n">
        <v>75.8</v>
      </c>
      <c r="I7" s="2">
        <f>H7/(P7-J7)</f>
        <v/>
      </c>
      <c r="J7" t="n">
        <v>0</v>
      </c>
      <c r="K7">
        <f>J7/7.5</f>
        <v/>
      </c>
      <c r="L7" t="n">
        <v>11.58</v>
      </c>
      <c r="M7" s="2" t="n">
        <v>0.8598965202394238</v>
      </c>
      <c r="N7" s="2" t="n">
        <v>0.01000507253728315</v>
      </c>
      <c r="O7" s="2" t="n">
        <v>0.219843765851679</v>
      </c>
      <c r="P7" t="n">
        <v>98.56999999999999</v>
      </c>
      <c r="Q7">
        <f>P7/7.5</f>
        <v/>
      </c>
    </row>
    <row r="8">
      <c r="A8" t="inlineStr">
        <is>
          <t>Work Center RB11</t>
        </is>
      </c>
      <c r="B8" t="n">
        <v>669</v>
      </c>
      <c r="C8" t="n">
        <v>0</v>
      </c>
      <c r="D8" s="2">
        <f>B8/(B8+C8)</f>
        <v/>
      </c>
      <c r="F8" s="2">
        <f>(B8+C8)/E8</f>
        <v/>
      </c>
      <c r="G8">
        <f>(P8*60)/(B8+C8)</f>
        <v/>
      </c>
      <c r="H8" t="n">
        <v>210.01</v>
      </c>
      <c r="I8" s="2">
        <f>H8/(P8-J8)</f>
        <v/>
      </c>
      <c r="J8" t="n">
        <v>0</v>
      </c>
      <c r="K8">
        <f>J8/7.5</f>
        <v/>
      </c>
      <c r="L8" t="n">
        <v>0</v>
      </c>
      <c r="M8" s="2" t="n">
        <v>1.371591908531222</v>
      </c>
      <c r="N8" s="2" t="n">
        <v>0.005932906143987938</v>
      </c>
      <c r="O8" s="2" t="n">
        <v>0.05861289106671692</v>
      </c>
      <c r="P8" t="n">
        <v>159.18</v>
      </c>
      <c r="Q8">
        <f>P8/7.5</f>
        <v/>
      </c>
    </row>
    <row r="9">
      <c r="A9" t="inlineStr">
        <is>
          <t>Work Center RB12</t>
        </is>
      </c>
      <c r="B9" t="n">
        <v>792</v>
      </c>
      <c r="C9" t="n">
        <v>0</v>
      </c>
      <c r="D9" s="2">
        <f>B9/(B9+C9)</f>
        <v/>
      </c>
      <c r="F9" s="2">
        <f>(B9+C9)/E9</f>
        <v/>
      </c>
      <c r="G9">
        <f>(P9*60)/(B9+C9)</f>
        <v/>
      </c>
      <c r="H9" t="n">
        <v>226.88</v>
      </c>
      <c r="I9" s="2">
        <f>H9/(P9-J9)</f>
        <v/>
      </c>
      <c r="J9" t="n">
        <v>0</v>
      </c>
      <c r="K9">
        <f>J9/7.5</f>
        <v/>
      </c>
      <c r="L9" t="n">
        <v>14.04</v>
      </c>
      <c r="M9" s="2" t="n">
        <v>1.603240520117095</v>
      </c>
      <c r="N9" s="2" t="n">
        <v>0.006569541834025462</v>
      </c>
      <c r="O9" s="2" t="n">
        <v>0.04479542514806999</v>
      </c>
      <c r="P9" t="n">
        <v>146.89</v>
      </c>
      <c r="Q9">
        <f>P9/7.5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2023-02-27T20:19:02Z</dcterms:created>
  <dcterms:modified xsi:type="dcterms:W3CDTF">2023-02-27T20:19:02Z</dcterms:modified>
</cp:coreProperties>
</file>